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40" windowWidth="9720" windowHeight="3900" activeTab="2"/>
  </bookViews>
  <sheets>
    <sheet name="прил 1 вода" sheetId="1" r:id="rId1"/>
    <sheet name="прил 1 стоки" sheetId="2" r:id="rId2"/>
    <sheet name="прил 2 вода" sheetId="3" r:id="rId3"/>
    <sheet name="прил2 стоки" sheetId="4" r:id="rId4"/>
    <sheet name="прил 3" sheetId="5" r:id="rId5"/>
    <sheet name="прил 3 (2)" sheetId="6" r:id="rId6"/>
    <sheet name="прил4 в" sheetId="7" r:id="rId7"/>
    <sheet name="прил.7" sheetId="8" r:id="rId8"/>
  </sheets>
  <externalReferences>
    <externalReference r:id="rId11"/>
  </externalReferences>
  <definedNames>
    <definedName name="стокиобъем11" localSheetId="7">#REF!</definedName>
    <definedName name="стокиобъем11" localSheetId="6">#REF!</definedName>
    <definedName name="стокиобъем11">#REF!</definedName>
    <definedName name="стокиобъем12" localSheetId="7">#REF!</definedName>
    <definedName name="стокиобъем12" localSheetId="6">#REF!</definedName>
    <definedName name="стокиобъем12">#REF!</definedName>
    <definedName name="стокитариф11" localSheetId="7">#REF!</definedName>
    <definedName name="стокитариф11" localSheetId="6">#REF!</definedName>
    <definedName name="стокитариф11">#REF!</definedName>
    <definedName name="стокитариф12" localSheetId="7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<sst xmlns="http://schemas.openxmlformats.org/spreadsheetml/2006/main" count="415" uniqueCount="197">
  <si>
    <t>Наименование показателей</t>
  </si>
  <si>
    <t>3.1.</t>
  </si>
  <si>
    <t>3.2.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</si>
  <si>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</si>
  <si>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</si>
  <si>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</si>
  <si>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</si>
  <si>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</si>
  <si>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</si>
  <si>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</si>
  <si>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</si>
  <si>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</si>
  <si>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4.</t>
  </si>
  <si>
    <t>Сбытовые расходы гарантирующих организаций</t>
  </si>
  <si>
    <t>4.2.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</si>
  <si>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</si>
  <si>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</si>
  <si>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</si>
  <si>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</si>
  <si>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</si>
  <si>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</si>
  <si>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</si>
  <si>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</si>
  <si>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</si>
  <si>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</si>
  <si>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</si>
  <si>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</si>
  <si>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</si>
  <si>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</si>
  <si>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</si>
  <si>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</si>
  <si>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</si>
  <si>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</si>
  <si>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</si>
  <si>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</si>
  <si>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</si>
  <si>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</si>
  <si>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</si>
  <si>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</si>
  <si>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</si>
  <si>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</si>
  <si>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</si>
  <si>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</si>
  <si>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</si>
  <si>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</si>
  <si>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</si>
  <si>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</si>
  <si>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</si>
  <si>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</si>
  <si>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</si>
  <si>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</si>
  <si>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</si>
  <si>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</si>
  <si>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</si>
  <si>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</si>
  <si>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</si>
  <si>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</si>
  <si>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</si>
  <si>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</si>
  <si>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</si>
  <si>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</si>
  <si>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</si>
  <si>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</si>
  <si>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</si>
  <si>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</si>
  <si>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</si>
  <si>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</si>
  <si>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</si>
  <si>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</si>
  <si>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</si>
  <si>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</si>
  <si>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</si>
  <si>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</si>
  <si>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</si>
  <si>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</si>
  <si>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0%- не ставить, если траспортировка, данный показатель убирать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</si>
  <si>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</si>
  <si>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</si>
  <si>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</si>
  <si>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</si>
  <si>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</si>
  <si>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</si>
  <si>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</si>
  <si>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</si>
  <si>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</si>
  <si>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</si>
  <si>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</si>
  <si>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</si>
  <si>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</si>
  <si>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</si>
  <si>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</si>
  <si>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</si>
  <si>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</si>
  <si>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</si>
  <si>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</si>
  <si>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</si>
  <si>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</si>
  <si>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</si>
  <si>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</si>
  <si>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</si>
  <si>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</si>
  <si>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</si>
  <si>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</si>
  <si>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</si>
  <si>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</si>
  <si>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</si>
  <si>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</si>
  <si>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</si>
  <si>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</si>
  <si>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</si>
  <si>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</si>
  <si>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</si>
  <si>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</si>
  <si>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</si>
  <si>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</si>
  <si>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</si>
  <si>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</si>
  <si>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</si>
  <si>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</si>
  <si>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</si>
  <si>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</si>
  <si>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</si>
  <si>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</si>
  <si>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</si>
  <si>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</si>
  <si>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</si>
  <si>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</si>
  <si>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</si>
  <si>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</si>
  <si>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</si>
  <si>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</si>
  <si>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</si>
  <si>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</si>
  <si>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</si>
  <si>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</si>
  <si>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</si>
  <si>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</si>
  <si>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</si>
  <si>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</si>
  <si>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</si>
  <si>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</si>
  <si>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</si>
  <si>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</si>
  <si>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</si>
  <si>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13.1.1.</t>
  </si>
  <si>
    <t>13.3.1.</t>
  </si>
  <si>
    <t>13.4.1.</t>
  </si>
  <si>
    <t>15.1.</t>
  </si>
  <si>
    <t>16.1.</t>
  </si>
  <si>
    <t>16.2.</t>
  </si>
  <si>
    <t xml:space="preserve">18.1. </t>
  </si>
  <si>
    <t>18.2.</t>
  </si>
  <si>
    <t>18.3.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</si>
  <si>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</si>
  <si>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</si>
  <si>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</si>
  <si>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</si>
  <si>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 xml:space="preserve"> </t>
  </si>
  <si>
    <t>Факт 2012 год</t>
  </si>
  <si>
    <t>План 2014 год</t>
  </si>
  <si>
    <t>кг/1 промывку УФ установки</t>
  </si>
  <si>
    <t>щавелевая кислота</t>
  </si>
  <si>
    <t>флокулянт</t>
  </si>
  <si>
    <t>кг/тн сырого осадка</t>
  </si>
  <si>
    <t>гипохлорид натрия</t>
  </si>
  <si>
    <t>кг/ 1 промывку фильтра</t>
  </si>
  <si>
    <t>кг/м3</t>
  </si>
  <si>
    <t>Приложение № 1 к экспертному заключению по делу № 140-13в</t>
  </si>
  <si>
    <t>Объем  отпуска  технической воды всего:  в т.ч.</t>
  </si>
  <si>
    <t>Объем  отпуска  питьевой  воды всего:  в т.ч.</t>
  </si>
  <si>
    <t>14.1.</t>
  </si>
  <si>
    <t>14.1.1.</t>
  </si>
  <si>
    <t>14.2.</t>
  </si>
  <si>
    <t>14.3.</t>
  </si>
  <si>
    <t>14.3.1.</t>
  </si>
  <si>
    <t>14.4.</t>
  </si>
  <si>
    <t>14.4.1.</t>
  </si>
  <si>
    <t>Приложение № 2 к экспертному заключению по делу № 140-13в</t>
  </si>
  <si>
    <t>Приложение № 3 к экспертному заключению по делу № 140-13в</t>
  </si>
  <si>
    <t>Приложение № 4
к экспертному заключению 
по делу № 140-13в</t>
  </si>
  <si>
    <t>Водоотведение</t>
  </si>
  <si>
    <t>Приложение № 7
к экспертному заключению 
по делу № 140-13в</t>
  </si>
  <si>
    <t>Техническая вода</t>
  </si>
  <si>
    <t>Водоотведение (в части деятельности по очистке стоков)</t>
  </si>
  <si>
    <t>Тарифы на питьевую  и техничекую воду, водоотведение  для потребителей  муниципального предприятия "Гортеплоэнерго" (г. Железногорск,   ИНН 2452024096)</t>
  </si>
  <si>
    <t>теплоэнергию (если есть затраты)</t>
  </si>
  <si>
    <t>воду (если есть покупная вода)</t>
  </si>
  <si>
    <t>Водоотведение (в части  деятельности по очистке  стоков)</t>
  </si>
  <si>
    <t>Анализ основных технико – экономических показателей муниципального предприятия "Гортеплоэнерго" (ЗАТО, Железногорск,                        ИНН 2452024096)</t>
  </si>
  <si>
    <t xml:space="preserve">Величина прибыли, необходимой для эффективного функционирования      муниципального предприятия "Гортеплоэнерго" (питьевая и техническая вода ) (ЗАТО  Железногорск,  ИНН 2452024096)                                                                                              </t>
  </si>
  <si>
    <t xml:space="preserve">Величина прибыли, необходимой для эффективного функционирования      муниципального предприятия "Гортеплоэнерго" (водооотведение) (ЗАТО  Железногорск,  ИНН 2452024096)                                                                                              </t>
  </si>
  <si>
    <t>Водоотведение (в части деятельсности по  очистке стоков)</t>
  </si>
  <si>
    <t>Анализ основных технико – экономических показателей муниципального предприятия "Гортеплоэнерго"                                                (ЗАТО  Железногорск,      ИНН 2452024096)</t>
  </si>
  <si>
    <t>Расходы, учтенные и неучтенные при расчете тарифов на  питьевую и техническую воду  муниципального предприятия "Гортеплоэнерго" (ЗАТО Железногорск,   ИНН 2452024096)</t>
  </si>
  <si>
    <t>Расходы, учтенные и неучтенные при расчете тарифов на  водоотведение  муниципального предприятия "Гортеплоэнерго" (ЗАТО  Железногорск,   ИНН 2452024096)</t>
  </si>
  <si>
    <t xml:space="preserve">Целевые показатели деятельности  муниципального предприятия "Гортеплоэнерго" (ЗАТО  Железногорск,   ИНН 2452024096)
</t>
  </si>
  <si>
    <t>Необоснованные доходы  прошлых периодов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</si>
</sst>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6" fillId="0" borderId="0" xfId="59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0" fontId="6" fillId="0" borderId="10" xfId="58" applyFont="1" applyBorder="1" applyAlignment="1">
      <alignment vertical="center" wrapText="1"/>
      <protection/>
    </xf>
    <xf numFmtId="2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wrapText="1"/>
      <protection/>
    </xf>
    <xf numFmtId="0" fontId="6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9" fillId="0" borderId="0" xfId="57" applyFont="1" applyAlignment="1">
      <alignment horizontal="right" wrapText="1"/>
      <protection/>
    </xf>
    <xf numFmtId="0" fontId="9" fillId="0" borderId="0" xfId="57" applyFont="1" applyAlignment="1">
      <alignment horizont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2" fontId="6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2" fillId="0" borderId="0" xfId="57" applyFont="1" applyAlignment="1">
      <alignment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Border="1" applyAlignment="1">
      <alignment horizontal="left" wrapText="1"/>
      <protection/>
    </xf>
    <xf numFmtId="0" fontId="13" fillId="0" borderId="0" xfId="0" applyFont="1" applyAlignment="1">
      <alignment vertical="center" wrapText="1"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16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0" xfId="59" applyFont="1" applyFill="1" applyAlignment="1">
      <alignment/>
      <protection/>
    </xf>
    <xf numFmtId="16" fontId="6" fillId="0" borderId="10" xfId="57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7" fillId="33" borderId="10" xfId="53" applyFont="1" applyFill="1" applyBorder="1" applyAlignment="1">
      <alignment horizontal="left" vertical="top" wrapText="1"/>
      <protection/>
    </xf>
    <xf numFmtId="0" fontId="17" fillId="33" borderId="10" xfId="53" applyFont="1" applyFill="1" applyBorder="1" applyAlignment="1">
      <alignment vertical="top" wrapText="1"/>
      <protection/>
    </xf>
    <xf numFmtId="0" fontId="17" fillId="33" borderId="10" xfId="53" applyFont="1" applyFill="1" applyBorder="1" applyAlignment="1">
      <alignment horizontal="justify" vertical="top" wrapText="1"/>
      <protection/>
    </xf>
    <xf numFmtId="49" fontId="52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57" applyFont="1" applyBorder="1">
      <alignment/>
      <protection/>
    </xf>
    <xf numFmtId="0" fontId="9" fillId="0" borderId="10" xfId="57" applyFont="1" applyBorder="1" applyAlignment="1">
      <alignment wrapText="1"/>
      <protection/>
    </xf>
    <xf numFmtId="0" fontId="9" fillId="0" borderId="10" xfId="57" applyFont="1" applyBorder="1" applyAlignment="1">
      <alignment horizontal="center" vertical="center"/>
      <protection/>
    </xf>
    <xf numFmtId="189" fontId="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89" fontId="52" fillId="0" borderId="10" xfId="0" applyNumberFormat="1" applyFont="1" applyBorder="1" applyAlignment="1">
      <alignment horizontal="center" vertical="center" wrapText="1"/>
    </xf>
    <xf numFmtId="2" fontId="9" fillId="0" borderId="10" xfId="57" applyNumberFormat="1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0" fontId="6" fillId="0" borderId="14" xfId="59" applyFont="1" applyBorder="1" applyAlignment="1">
      <alignment horizontal="center"/>
      <protection/>
    </xf>
    <xf numFmtId="0" fontId="18" fillId="0" borderId="10" xfId="59" applyFont="1" applyBorder="1" applyAlignment="1">
      <alignment horizontal="left" vertical="center" wrapText="1"/>
      <protection/>
    </xf>
    <xf numFmtId="2" fontId="2" fillId="0" borderId="10" xfId="56" applyNumberFormat="1" applyFont="1" applyFill="1" applyBorder="1" applyAlignment="1">
      <alignment horizontal="center" vertical="center"/>
      <protection/>
    </xf>
    <xf numFmtId="2" fontId="6" fillId="0" borderId="14" xfId="59" applyNumberFormat="1" applyFont="1" applyBorder="1" applyAlignment="1">
      <alignment horizontal="center"/>
      <protection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left" vertical="center" wrapText="1"/>
      <protection/>
    </xf>
    <xf numFmtId="2" fontId="1" fillId="0" borderId="14" xfId="53" applyNumberFormat="1" applyFont="1" applyBorder="1" applyAlignment="1">
      <alignment horizontal="center" vertical="center"/>
      <protection/>
    </xf>
    <xf numFmtId="2" fontId="6" fillId="0" borderId="14" xfId="59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/>
      <protection/>
    </xf>
    <xf numFmtId="2" fontId="1" fillId="0" borderId="10" xfId="56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9" fillId="0" borderId="0" xfId="59" applyFont="1" applyFill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57" applyFont="1" applyBorder="1" applyAlignment="1">
      <alignment horizontal="left" vertical="center" wrapText="1"/>
      <protection/>
    </xf>
    <xf numFmtId="0" fontId="6" fillId="0" borderId="18" xfId="57" applyFont="1" applyBorder="1" applyAlignment="1">
      <alignment horizontal="left" vertical="center" wrapText="1"/>
      <protection/>
    </xf>
    <xf numFmtId="0" fontId="6" fillId="0" borderId="17" xfId="57" applyFont="1" applyBorder="1" applyAlignment="1">
      <alignment horizontal="left" vertical="center" wrapText="1"/>
      <protection/>
    </xf>
    <xf numFmtId="0" fontId="9" fillId="0" borderId="0" xfId="57" applyFont="1" applyAlignment="1">
      <alignment horizontal="left" wrapText="1"/>
      <protection/>
    </xf>
    <xf numFmtId="0" fontId="9" fillId="0" borderId="0" xfId="57" applyFont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17" xfId="57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9" fillId="0" borderId="0" xfId="57" applyFont="1" applyBorder="1" applyAlignment="1">
      <alignment horizontal="left" vertical="center" wrapText="1"/>
      <protection/>
    </xf>
    <xf numFmtId="0" fontId="9" fillId="0" borderId="0" xfId="57" applyFont="1" applyBorder="1" applyAlignment="1">
      <alignment horizontal="left" vertical="center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F53" sqref="F53"/>
    </sheetView>
  </sheetViews>
  <sheetFormatPr defaultColWidth="39.8515625" defaultRowHeight="12.75"/>
  <cols>
    <col min="1" max="1" width="7.28125" style="72" customWidth="1"/>
    <col min="2" max="2" width="34.8515625" style="72" customWidth="1"/>
    <col min="3" max="3" width="14.00390625" style="72" customWidth="1"/>
    <col min="4" max="4" width="14.421875" style="72" customWidth="1"/>
    <col min="5" max="5" width="15.00390625" style="72" customWidth="1"/>
    <col min="6" max="16384" width="39.8515625" style="72" customWidth="1"/>
  </cols>
  <sheetData>
    <row r="2" spans="1:5" ht="60.75" customHeight="1">
      <c r="A2" s="14"/>
      <c r="B2" s="14"/>
      <c r="C2" s="107" t="s">
        <v>167</v>
      </c>
      <c r="D2" s="107"/>
      <c r="E2" s="107"/>
    </row>
    <row r="3" spans="1:6" ht="61.5" customHeight="1">
      <c r="A3" s="107" t="s">
        <v>188</v>
      </c>
      <c r="B3" s="107"/>
      <c r="C3" s="107"/>
      <c r="D3" s="107"/>
      <c r="E3" s="107"/>
      <c r="F3" s="51" t="s">
        <v>87</v>
      </c>
    </row>
    <row r="4" spans="1:6" ht="10.5" customHeight="1">
      <c r="A4" s="15"/>
      <c r="B4" s="108"/>
      <c r="C4" s="108"/>
      <c r="D4" s="108"/>
      <c r="E4" s="108"/>
      <c r="F4" s="18"/>
    </row>
    <row r="5" ht="18.75">
      <c r="C5" s="16"/>
    </row>
    <row r="6" spans="1:5" ht="15" customHeight="1">
      <c r="A6" s="109" t="s">
        <v>27</v>
      </c>
      <c r="B6" s="109" t="s">
        <v>33</v>
      </c>
      <c r="C6" s="109" t="s">
        <v>34</v>
      </c>
      <c r="D6" s="112" t="s">
        <v>78</v>
      </c>
      <c r="E6" s="113"/>
    </row>
    <row r="7" spans="1:5" ht="18" customHeight="1">
      <c r="A7" s="110"/>
      <c r="B7" s="110"/>
      <c r="C7" s="110"/>
      <c r="D7" s="109" t="s">
        <v>40</v>
      </c>
      <c r="E7" s="109" t="s">
        <v>41</v>
      </c>
    </row>
    <row r="8" spans="1:5" ht="18" customHeight="1">
      <c r="A8" s="111"/>
      <c r="B8" s="111"/>
      <c r="C8" s="111"/>
      <c r="D8" s="111"/>
      <c r="E8" s="111"/>
    </row>
    <row r="9" spans="1:5" ht="15.75">
      <c r="A9" s="73">
        <v>1</v>
      </c>
      <c r="B9" s="73">
        <v>2</v>
      </c>
      <c r="C9" s="73">
        <v>3</v>
      </c>
      <c r="D9" s="73">
        <v>4</v>
      </c>
      <c r="E9" s="73">
        <v>5</v>
      </c>
    </row>
    <row r="10" spans="1:5" ht="31.5">
      <c r="A10" s="67">
        <v>1</v>
      </c>
      <c r="B10" s="67" t="s">
        <v>42</v>
      </c>
      <c r="C10" s="73" t="s">
        <v>48</v>
      </c>
      <c r="D10" s="73">
        <v>230.3</v>
      </c>
      <c r="E10" s="73">
        <v>230.3</v>
      </c>
    </row>
    <row r="11" spans="1:5" ht="47.25">
      <c r="A11" s="67">
        <v>2</v>
      </c>
      <c r="B11" s="67" t="s">
        <v>43</v>
      </c>
      <c r="C11" s="73" t="s">
        <v>49</v>
      </c>
      <c r="D11" s="73">
        <v>32</v>
      </c>
      <c r="E11" s="73">
        <v>32</v>
      </c>
    </row>
    <row r="12" spans="1:5" ht="31.5">
      <c r="A12" s="67">
        <v>3</v>
      </c>
      <c r="B12" s="67" t="s">
        <v>44</v>
      </c>
      <c r="C12" s="73" t="s">
        <v>49</v>
      </c>
      <c r="D12" s="73">
        <v>0</v>
      </c>
      <c r="E12" s="73">
        <v>0</v>
      </c>
    </row>
    <row r="13" spans="1:5" ht="47.25">
      <c r="A13" s="67">
        <v>4</v>
      </c>
      <c r="B13" s="67" t="s">
        <v>45</v>
      </c>
      <c r="C13" s="73" t="s">
        <v>49</v>
      </c>
      <c r="D13" s="73">
        <v>3</v>
      </c>
      <c r="E13" s="73">
        <v>3</v>
      </c>
    </row>
    <row r="14" spans="1:5" ht="33" customHeight="1">
      <c r="A14" s="67">
        <v>5</v>
      </c>
      <c r="B14" s="67" t="s">
        <v>46</v>
      </c>
      <c r="C14" s="73" t="s">
        <v>50</v>
      </c>
      <c r="D14" s="74">
        <v>49.8</v>
      </c>
      <c r="E14" s="74">
        <v>49.8</v>
      </c>
    </row>
    <row r="15" spans="1:5" ht="22.5" customHeight="1">
      <c r="A15" s="67">
        <v>6</v>
      </c>
      <c r="B15" s="67" t="s">
        <v>47</v>
      </c>
      <c r="C15" s="73" t="s">
        <v>50</v>
      </c>
      <c r="D15" s="73">
        <v>24.86</v>
      </c>
      <c r="E15" s="73">
        <v>24.86</v>
      </c>
    </row>
    <row r="16" spans="1:5" ht="48" customHeight="1">
      <c r="A16" s="67">
        <v>7</v>
      </c>
      <c r="B16" s="67" t="s">
        <v>136</v>
      </c>
      <c r="C16" s="73" t="s">
        <v>35</v>
      </c>
      <c r="D16" s="74">
        <v>9072.1</v>
      </c>
      <c r="E16" s="74">
        <v>9072.1</v>
      </c>
    </row>
    <row r="17" spans="1:5" ht="22.5" customHeight="1">
      <c r="A17" s="67" t="s">
        <v>18</v>
      </c>
      <c r="B17" s="78" t="s">
        <v>137</v>
      </c>
      <c r="C17" s="73" t="s">
        <v>35</v>
      </c>
      <c r="D17" s="74">
        <v>0</v>
      </c>
      <c r="E17" s="74">
        <v>0</v>
      </c>
    </row>
    <row r="18" spans="1:5" ht="19.5" customHeight="1">
      <c r="A18" s="67" t="s">
        <v>19</v>
      </c>
      <c r="B18" s="79" t="s">
        <v>138</v>
      </c>
      <c r="C18" s="73" t="s">
        <v>35</v>
      </c>
      <c r="D18" s="74">
        <v>9072.1</v>
      </c>
      <c r="E18" s="74">
        <v>9072.1</v>
      </c>
    </row>
    <row r="19" spans="1:5" ht="39" customHeight="1">
      <c r="A19" s="67">
        <v>8</v>
      </c>
      <c r="B19" s="57" t="s">
        <v>128</v>
      </c>
      <c r="C19" s="73" t="s">
        <v>35</v>
      </c>
      <c r="D19" s="74">
        <v>8821.5</v>
      </c>
      <c r="E19" s="74">
        <v>8821.5</v>
      </c>
    </row>
    <row r="20" spans="1:5" ht="39" customHeight="1">
      <c r="A20" s="67">
        <v>9</v>
      </c>
      <c r="B20" s="57" t="s">
        <v>139</v>
      </c>
      <c r="C20" s="73" t="s">
        <v>35</v>
      </c>
      <c r="D20" s="74">
        <v>0</v>
      </c>
      <c r="E20" s="74">
        <v>0</v>
      </c>
    </row>
    <row r="21" spans="1:5" ht="31.5">
      <c r="A21" s="67">
        <v>10</v>
      </c>
      <c r="B21" s="67" t="s">
        <v>142</v>
      </c>
      <c r="C21" s="73" t="s">
        <v>35</v>
      </c>
      <c r="D21" s="74">
        <v>8917.5</v>
      </c>
      <c r="E21" s="74">
        <v>8917.5</v>
      </c>
    </row>
    <row r="22" spans="1:5" ht="15.75">
      <c r="A22" s="67" t="s">
        <v>113</v>
      </c>
      <c r="B22" s="80" t="s">
        <v>140</v>
      </c>
      <c r="C22" s="73" t="s">
        <v>35</v>
      </c>
      <c r="D22" s="74">
        <f>D21</f>
        <v>8917.5</v>
      </c>
      <c r="E22" s="74">
        <f>E21</f>
        <v>8917.5</v>
      </c>
    </row>
    <row r="23" spans="1:5" ht="15.75">
      <c r="A23" s="67" t="s">
        <v>114</v>
      </c>
      <c r="B23" s="80" t="s">
        <v>141</v>
      </c>
      <c r="C23" s="73" t="s">
        <v>35</v>
      </c>
      <c r="D23" s="74">
        <v>0</v>
      </c>
      <c r="E23" s="74">
        <v>0</v>
      </c>
    </row>
    <row r="24" spans="1:5" ht="34.5" customHeight="1">
      <c r="A24" s="67">
        <v>11</v>
      </c>
      <c r="B24" s="80" t="s">
        <v>143</v>
      </c>
      <c r="C24" s="73" t="s">
        <v>35</v>
      </c>
      <c r="D24" s="74">
        <v>154.6</v>
      </c>
      <c r="E24" s="74">
        <v>154.6</v>
      </c>
    </row>
    <row r="25" spans="1:5" ht="31.5">
      <c r="A25" s="67">
        <v>12</v>
      </c>
      <c r="B25" s="67" t="s">
        <v>36</v>
      </c>
      <c r="C25" s="73" t="s">
        <v>35</v>
      </c>
      <c r="D25" s="74">
        <v>1524.2</v>
      </c>
      <c r="E25" s="74">
        <v>1524.2</v>
      </c>
    </row>
    <row r="26" spans="1:5" ht="31.5">
      <c r="A26" s="67">
        <v>13</v>
      </c>
      <c r="B26" s="57" t="s">
        <v>168</v>
      </c>
      <c r="C26" s="73" t="s">
        <v>35</v>
      </c>
      <c r="D26" s="74">
        <f>D27+D29+D30+D32</f>
        <v>7393.3</v>
      </c>
      <c r="E26" s="74">
        <f>E27+E29+E30+E32</f>
        <v>7393.3</v>
      </c>
    </row>
    <row r="27" spans="1:5" ht="15.75">
      <c r="A27" s="67" t="s">
        <v>119</v>
      </c>
      <c r="B27" s="57" t="s">
        <v>83</v>
      </c>
      <c r="C27" s="73" t="s">
        <v>35</v>
      </c>
      <c r="D27" s="74">
        <v>4419.6</v>
      </c>
      <c r="E27" s="74">
        <v>4419.6</v>
      </c>
    </row>
    <row r="28" spans="1:5" ht="15.75">
      <c r="A28" s="75" t="s">
        <v>144</v>
      </c>
      <c r="B28" s="57" t="s">
        <v>92</v>
      </c>
      <c r="C28" s="73" t="s">
        <v>35</v>
      </c>
      <c r="D28" s="74">
        <v>1255.17</v>
      </c>
      <c r="E28" s="74">
        <v>1255.17</v>
      </c>
    </row>
    <row r="29" spans="1:5" ht="15.75">
      <c r="A29" s="67" t="s">
        <v>120</v>
      </c>
      <c r="B29" s="57" t="s">
        <v>37</v>
      </c>
      <c r="C29" s="73" t="s">
        <v>35</v>
      </c>
      <c r="D29" s="74">
        <v>67.4</v>
      </c>
      <c r="E29" s="74">
        <v>67.4</v>
      </c>
    </row>
    <row r="30" spans="1:5" ht="15.75">
      <c r="A30" s="67" t="s">
        <v>121</v>
      </c>
      <c r="B30" s="57" t="s">
        <v>84</v>
      </c>
      <c r="C30" s="73" t="s">
        <v>35</v>
      </c>
      <c r="D30" s="74">
        <v>632.5</v>
      </c>
      <c r="E30" s="74">
        <v>632.5</v>
      </c>
    </row>
    <row r="31" spans="1:5" ht="15.75">
      <c r="A31" s="67" t="s">
        <v>145</v>
      </c>
      <c r="B31" s="57" t="s">
        <v>92</v>
      </c>
      <c r="C31" s="73" t="s">
        <v>35</v>
      </c>
      <c r="D31" s="74">
        <v>631.86</v>
      </c>
      <c r="E31" s="74">
        <v>631.86</v>
      </c>
    </row>
    <row r="32" spans="1:5" ht="15.75">
      <c r="A32" s="67" t="s">
        <v>122</v>
      </c>
      <c r="B32" s="57" t="s">
        <v>85</v>
      </c>
      <c r="C32" s="73" t="s">
        <v>35</v>
      </c>
      <c r="D32" s="74">
        <v>2273.8</v>
      </c>
      <c r="E32" s="74">
        <v>2273.8</v>
      </c>
    </row>
    <row r="33" spans="1:5" ht="15.75">
      <c r="A33" s="67" t="s">
        <v>146</v>
      </c>
      <c r="B33" s="57" t="s">
        <v>92</v>
      </c>
      <c r="C33" s="73" t="s">
        <v>35</v>
      </c>
      <c r="D33" s="74">
        <v>2239.69</v>
      </c>
      <c r="E33" s="74">
        <v>2239.69</v>
      </c>
    </row>
    <row r="34" spans="1:5" ht="31.5">
      <c r="A34" s="67">
        <v>14</v>
      </c>
      <c r="B34" s="57" t="s">
        <v>169</v>
      </c>
      <c r="C34" s="73" t="s">
        <v>35</v>
      </c>
      <c r="D34" s="74">
        <f>D35+D37+D38+D40</f>
        <v>7297.3</v>
      </c>
      <c r="E34" s="74">
        <f>E35+E37+E38+E40</f>
        <v>7297.3</v>
      </c>
    </row>
    <row r="35" spans="1:5" ht="15.75">
      <c r="A35" s="67" t="s">
        <v>170</v>
      </c>
      <c r="B35" s="57" t="s">
        <v>83</v>
      </c>
      <c r="C35" s="73" t="s">
        <v>35</v>
      </c>
      <c r="D35" s="74">
        <v>4419.6</v>
      </c>
      <c r="E35" s="74">
        <v>4419.6</v>
      </c>
    </row>
    <row r="36" spans="1:5" ht="15.75">
      <c r="A36" s="67" t="s">
        <v>171</v>
      </c>
      <c r="B36" s="57" t="s">
        <v>92</v>
      </c>
      <c r="C36" s="73" t="s">
        <v>35</v>
      </c>
      <c r="D36" s="74">
        <v>1255.17</v>
      </c>
      <c r="E36" s="74">
        <v>1255.17</v>
      </c>
    </row>
    <row r="37" spans="1:5" ht="15.75">
      <c r="A37" s="67" t="s">
        <v>172</v>
      </c>
      <c r="B37" s="57" t="s">
        <v>37</v>
      </c>
      <c r="C37" s="73" t="s">
        <v>35</v>
      </c>
      <c r="D37" s="74">
        <v>67.4</v>
      </c>
      <c r="E37" s="74">
        <v>67.4</v>
      </c>
    </row>
    <row r="38" spans="1:5" ht="15.75">
      <c r="A38" s="67" t="s">
        <v>173</v>
      </c>
      <c r="B38" s="57" t="s">
        <v>84</v>
      </c>
      <c r="C38" s="73" t="s">
        <v>35</v>
      </c>
      <c r="D38" s="74">
        <v>632.5</v>
      </c>
      <c r="E38" s="74">
        <v>632.5</v>
      </c>
    </row>
    <row r="39" spans="1:5" ht="15.75">
      <c r="A39" s="67" t="s">
        <v>174</v>
      </c>
      <c r="B39" s="57" t="s">
        <v>92</v>
      </c>
      <c r="C39" s="73" t="s">
        <v>35</v>
      </c>
      <c r="D39" s="74">
        <v>631.86</v>
      </c>
      <c r="E39" s="74">
        <v>631.86</v>
      </c>
    </row>
    <row r="40" spans="1:5" ht="15.75">
      <c r="A40" s="67" t="s">
        <v>175</v>
      </c>
      <c r="B40" s="57" t="s">
        <v>85</v>
      </c>
      <c r="C40" s="73" t="s">
        <v>35</v>
      </c>
      <c r="D40" s="74">
        <v>2177.8</v>
      </c>
      <c r="E40" s="74">
        <v>2177.8</v>
      </c>
    </row>
    <row r="41" spans="1:5" ht="15.75">
      <c r="A41" s="67" t="s">
        <v>176</v>
      </c>
      <c r="B41" s="57" t="s">
        <v>92</v>
      </c>
      <c r="C41" s="73" t="s">
        <v>35</v>
      </c>
      <c r="D41" s="74">
        <v>2145.13</v>
      </c>
      <c r="E41" s="74">
        <v>2145.13</v>
      </c>
    </row>
    <row r="42" spans="1:5" ht="15.75">
      <c r="A42" s="67">
        <v>14</v>
      </c>
      <c r="B42" s="68" t="s">
        <v>38</v>
      </c>
      <c r="C42" s="76" t="s">
        <v>39</v>
      </c>
      <c r="D42" s="62">
        <v>7213.55</v>
      </c>
      <c r="E42" s="62">
        <v>7213.55</v>
      </c>
    </row>
    <row r="43" spans="1:5" ht="60">
      <c r="A43" s="67">
        <v>15</v>
      </c>
      <c r="B43" s="68" t="s">
        <v>118</v>
      </c>
      <c r="C43" s="76"/>
      <c r="D43" s="74"/>
      <c r="E43" s="74"/>
    </row>
    <row r="44" spans="1:5" ht="15" customHeight="1">
      <c r="A44" s="67" t="s">
        <v>147</v>
      </c>
      <c r="B44" s="68" t="s">
        <v>132</v>
      </c>
      <c r="C44" s="76" t="s">
        <v>76</v>
      </c>
      <c r="D44" s="90">
        <v>0.282</v>
      </c>
      <c r="E44" s="90">
        <v>0.282</v>
      </c>
    </row>
    <row r="45" spans="1:5" ht="15.75" customHeight="1">
      <c r="A45" s="67" t="s">
        <v>129</v>
      </c>
      <c r="B45" s="68" t="s">
        <v>72</v>
      </c>
      <c r="C45" s="76" t="s">
        <v>76</v>
      </c>
      <c r="D45" s="90">
        <v>0.49</v>
      </c>
      <c r="E45" s="90">
        <v>0.49</v>
      </c>
    </row>
    <row r="46" spans="1:5" ht="15.75" customHeight="1">
      <c r="A46" s="67" t="s">
        <v>130</v>
      </c>
      <c r="B46" s="68" t="s">
        <v>73</v>
      </c>
      <c r="C46" s="76" t="s">
        <v>76</v>
      </c>
      <c r="D46" s="90">
        <v>0.037</v>
      </c>
      <c r="E46" s="90">
        <v>0.037</v>
      </c>
    </row>
    <row r="47" spans="1:5" ht="31.5">
      <c r="A47" s="67">
        <v>16</v>
      </c>
      <c r="B47" s="68" t="s">
        <v>117</v>
      </c>
      <c r="C47" s="68" t="s">
        <v>77</v>
      </c>
      <c r="D47" s="57"/>
      <c r="E47" s="57"/>
    </row>
    <row r="48" spans="1:5" ht="15.75">
      <c r="A48" s="67" t="s">
        <v>148</v>
      </c>
      <c r="B48" s="84" t="s">
        <v>164</v>
      </c>
      <c r="C48" s="1" t="s">
        <v>166</v>
      </c>
      <c r="D48" s="1">
        <v>0.007322</v>
      </c>
      <c r="E48" s="1">
        <v>0.007322</v>
      </c>
    </row>
    <row r="49" spans="1:5" ht="41.25" customHeight="1">
      <c r="A49" s="67" t="s">
        <v>149</v>
      </c>
      <c r="B49" s="2" t="s">
        <v>161</v>
      </c>
      <c r="C49" s="85" t="s">
        <v>160</v>
      </c>
      <c r="D49" s="73">
        <v>6</v>
      </c>
      <c r="E49" s="73">
        <v>6</v>
      </c>
    </row>
    <row r="50" spans="1:5" ht="15.75">
      <c r="A50" s="50">
        <v>17</v>
      </c>
      <c r="B50" s="37" t="s">
        <v>59</v>
      </c>
      <c r="C50" s="36" t="s">
        <v>52</v>
      </c>
      <c r="D50" s="8">
        <v>105.6</v>
      </c>
      <c r="E50" s="8">
        <v>105.6</v>
      </c>
    </row>
    <row r="51" spans="1:5" ht="31.5">
      <c r="A51" s="67">
        <v>18</v>
      </c>
      <c r="B51" s="57" t="s">
        <v>93</v>
      </c>
      <c r="C51" s="57"/>
      <c r="D51" s="8"/>
      <c r="E51" s="8"/>
    </row>
    <row r="52" spans="1:5" ht="15.75">
      <c r="A52" s="57" t="s">
        <v>150</v>
      </c>
      <c r="B52" s="86" t="s">
        <v>91</v>
      </c>
      <c r="C52" s="73" t="s">
        <v>52</v>
      </c>
      <c r="D52" s="8">
        <v>107.3</v>
      </c>
      <c r="E52" s="8">
        <v>107.3</v>
      </c>
    </row>
    <row r="53" spans="1:5" ht="15.75">
      <c r="A53" s="57" t="s">
        <v>151</v>
      </c>
      <c r="B53" s="86" t="s">
        <v>185</v>
      </c>
      <c r="C53" s="73" t="s">
        <v>52</v>
      </c>
      <c r="D53" s="8">
        <v>104.6</v>
      </c>
      <c r="E53" s="8">
        <v>104.6</v>
      </c>
    </row>
    <row r="54" spans="1:5" ht="15.75">
      <c r="A54" s="57" t="s">
        <v>152</v>
      </c>
      <c r="B54" s="86" t="s">
        <v>186</v>
      </c>
      <c r="C54" s="73" t="s">
        <v>52</v>
      </c>
      <c r="D54" s="8">
        <v>105.4</v>
      </c>
      <c r="E54" s="8">
        <v>105.4</v>
      </c>
    </row>
  </sheetData>
  <sheetProtection/>
  <mergeCells count="9">
    <mergeCell ref="C2:E2"/>
    <mergeCell ref="A3:E3"/>
    <mergeCell ref="B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9">
      <selection activeCell="D18" sqref="D18"/>
    </sheetView>
  </sheetViews>
  <sheetFormatPr defaultColWidth="39.8515625" defaultRowHeight="12.75"/>
  <cols>
    <col min="1" max="1" width="8.7109375" style="58" customWidth="1"/>
    <col min="2" max="2" width="32.7109375" style="58" customWidth="1"/>
    <col min="3" max="3" width="13.28125" style="58" customWidth="1"/>
    <col min="4" max="4" width="14.28125" style="58" customWidth="1"/>
    <col min="5" max="5" width="13.00390625" style="58" customWidth="1"/>
    <col min="6" max="16384" width="39.8515625" style="58" customWidth="1"/>
  </cols>
  <sheetData>
    <row r="1" ht="14.25" customHeight="1"/>
    <row r="2" spans="1:5" ht="40.5" customHeight="1">
      <c r="A2" s="59"/>
      <c r="B2" s="59"/>
      <c r="C2" s="114" t="s">
        <v>167</v>
      </c>
      <c r="D2" s="114"/>
      <c r="E2" s="114"/>
    </row>
    <row r="3" spans="1:5" ht="78" customHeight="1">
      <c r="A3" s="107" t="s">
        <v>192</v>
      </c>
      <c r="B3" s="107"/>
      <c r="C3" s="107"/>
      <c r="D3" s="107"/>
      <c r="E3" s="107"/>
    </row>
    <row r="4" ht="18.75">
      <c r="C4" s="16"/>
    </row>
    <row r="5" spans="1:5" ht="15" customHeight="1">
      <c r="A5" s="115" t="s">
        <v>27</v>
      </c>
      <c r="B5" s="115" t="s">
        <v>33</v>
      </c>
      <c r="C5" s="115" t="s">
        <v>34</v>
      </c>
      <c r="D5" s="115" t="s">
        <v>78</v>
      </c>
      <c r="E5" s="115"/>
    </row>
    <row r="6" spans="1:5" ht="18" customHeight="1">
      <c r="A6" s="115"/>
      <c r="B6" s="115"/>
      <c r="C6" s="115"/>
      <c r="D6" s="115" t="s">
        <v>100</v>
      </c>
      <c r="E6" s="115" t="s">
        <v>101</v>
      </c>
    </row>
    <row r="7" spans="1:5" ht="21" customHeight="1">
      <c r="A7" s="115"/>
      <c r="B7" s="115"/>
      <c r="C7" s="115"/>
      <c r="D7" s="115"/>
      <c r="E7" s="115"/>
    </row>
    <row r="8" spans="1:5" ht="15.75">
      <c r="A8" s="60">
        <v>1</v>
      </c>
      <c r="B8" s="60">
        <v>2</v>
      </c>
      <c r="C8" s="60">
        <v>3</v>
      </c>
      <c r="D8" s="60">
        <v>4</v>
      </c>
      <c r="E8" s="60">
        <v>5</v>
      </c>
    </row>
    <row r="9" spans="1:5" ht="31.5">
      <c r="A9" s="60">
        <v>1</v>
      </c>
      <c r="B9" s="65" t="s">
        <v>102</v>
      </c>
      <c r="C9" s="60" t="s">
        <v>48</v>
      </c>
      <c r="D9" s="60">
        <v>198.58</v>
      </c>
      <c r="E9" s="94">
        <v>198.58</v>
      </c>
    </row>
    <row r="10" spans="1:5" ht="31.5">
      <c r="A10" s="60">
        <v>2</v>
      </c>
      <c r="B10" s="65" t="s">
        <v>103</v>
      </c>
      <c r="C10" s="60" t="s">
        <v>49</v>
      </c>
      <c r="D10" s="60">
        <v>18</v>
      </c>
      <c r="E10" s="94">
        <v>18</v>
      </c>
    </row>
    <row r="11" spans="1:5" ht="31.5">
      <c r="A11" s="60">
        <v>3</v>
      </c>
      <c r="B11" s="66" t="s">
        <v>104</v>
      </c>
      <c r="C11" s="8" t="s">
        <v>50</v>
      </c>
      <c r="D11" s="60">
        <v>63.8</v>
      </c>
      <c r="E11" s="94">
        <v>63.8</v>
      </c>
    </row>
    <row r="12" spans="1:5" ht="31.5">
      <c r="A12" s="60">
        <v>4</v>
      </c>
      <c r="B12" s="66" t="s">
        <v>105</v>
      </c>
      <c r="C12" s="60" t="s">
        <v>49</v>
      </c>
      <c r="D12" s="60">
        <v>1</v>
      </c>
      <c r="E12" s="94">
        <v>1</v>
      </c>
    </row>
    <row r="13" spans="1:5" ht="31.5">
      <c r="A13" s="60">
        <v>5</v>
      </c>
      <c r="B13" s="66" t="s">
        <v>106</v>
      </c>
      <c r="C13" s="8" t="s">
        <v>50</v>
      </c>
      <c r="D13" s="60">
        <v>63</v>
      </c>
      <c r="E13" s="94">
        <v>63</v>
      </c>
    </row>
    <row r="14" spans="1:5" ht="31.5">
      <c r="A14" s="60">
        <v>6</v>
      </c>
      <c r="B14" s="66" t="s">
        <v>107</v>
      </c>
      <c r="C14" s="8" t="s">
        <v>50</v>
      </c>
      <c r="D14" s="60">
        <v>23.23</v>
      </c>
      <c r="E14" s="94">
        <v>23.23</v>
      </c>
    </row>
    <row r="15" spans="1:5" ht="32.25" customHeight="1">
      <c r="A15" s="60">
        <v>7</v>
      </c>
      <c r="B15" s="61" t="s">
        <v>94</v>
      </c>
      <c r="C15" s="60" t="s">
        <v>35</v>
      </c>
      <c r="D15" s="62">
        <v>9376.7</v>
      </c>
      <c r="E15" s="62">
        <v>9376.7</v>
      </c>
    </row>
    <row r="16" spans="1:5" ht="20.25" customHeight="1">
      <c r="A16" s="60" t="s">
        <v>18</v>
      </c>
      <c r="B16" s="61" t="s">
        <v>95</v>
      </c>
      <c r="C16" s="60" t="s">
        <v>35</v>
      </c>
      <c r="D16" s="62">
        <v>7079.9</v>
      </c>
      <c r="E16" s="62">
        <v>7079.9</v>
      </c>
    </row>
    <row r="17" spans="1:5" ht="15.75" customHeight="1">
      <c r="A17" s="60" t="s">
        <v>19</v>
      </c>
      <c r="B17" s="61" t="s">
        <v>96</v>
      </c>
      <c r="C17" s="60" t="s">
        <v>35</v>
      </c>
      <c r="D17" s="62">
        <v>55.1</v>
      </c>
      <c r="E17" s="62">
        <v>55.1</v>
      </c>
    </row>
    <row r="18" spans="1:5" ht="17.25" customHeight="1">
      <c r="A18" s="60" t="s">
        <v>109</v>
      </c>
      <c r="B18" s="61" t="s">
        <v>97</v>
      </c>
      <c r="C18" s="60" t="s">
        <v>35</v>
      </c>
      <c r="D18" s="62">
        <v>908.6</v>
      </c>
      <c r="E18" s="62">
        <v>908.6</v>
      </c>
    </row>
    <row r="19" spans="1:5" ht="20.25" customHeight="1">
      <c r="A19" s="60" t="s">
        <v>110</v>
      </c>
      <c r="B19" s="61" t="s">
        <v>156</v>
      </c>
      <c r="C19" s="60" t="s">
        <v>35</v>
      </c>
      <c r="D19" s="62">
        <v>1333.1</v>
      </c>
      <c r="E19" s="62">
        <v>1333.1</v>
      </c>
    </row>
    <row r="20" spans="1:5" ht="18.75" customHeight="1">
      <c r="A20" s="63" t="s">
        <v>111</v>
      </c>
      <c r="B20" s="61" t="s">
        <v>98</v>
      </c>
      <c r="C20" s="60" t="s">
        <v>35</v>
      </c>
      <c r="D20" s="62">
        <v>0</v>
      </c>
      <c r="E20" s="62">
        <v>0</v>
      </c>
    </row>
    <row r="21" spans="1:5" ht="33.75" customHeight="1">
      <c r="A21" s="63" t="s">
        <v>112</v>
      </c>
      <c r="B21" s="61" t="s">
        <v>108</v>
      </c>
      <c r="C21" s="60" t="s">
        <v>35</v>
      </c>
      <c r="D21" s="62">
        <v>8477.4</v>
      </c>
      <c r="E21" s="62">
        <v>8477.4</v>
      </c>
    </row>
    <row r="22" spans="1:5" ht="33.75" customHeight="1">
      <c r="A22" s="81">
        <v>9</v>
      </c>
      <c r="B22" s="61" t="s">
        <v>153</v>
      </c>
      <c r="C22" s="77" t="s">
        <v>35</v>
      </c>
      <c r="D22" s="62">
        <v>847</v>
      </c>
      <c r="E22" s="62">
        <v>847</v>
      </c>
    </row>
    <row r="23" spans="1:5" ht="33.75" customHeight="1">
      <c r="A23" s="81" t="s">
        <v>155</v>
      </c>
      <c r="B23" s="61" t="s">
        <v>154</v>
      </c>
      <c r="C23" s="94" t="s">
        <v>35</v>
      </c>
      <c r="D23" s="62">
        <v>52.3</v>
      </c>
      <c r="E23" s="62">
        <v>52.3</v>
      </c>
    </row>
    <row r="24" spans="1:5" ht="20.25" customHeight="1">
      <c r="A24" s="94">
        <v>11</v>
      </c>
      <c r="B24" s="61" t="s">
        <v>38</v>
      </c>
      <c r="C24" s="94" t="s">
        <v>39</v>
      </c>
      <c r="D24" s="62">
        <v>9608.8</v>
      </c>
      <c r="E24" s="62">
        <v>9608.8</v>
      </c>
    </row>
    <row r="25" spans="1:5" ht="59.25">
      <c r="A25" s="94">
        <v>12</v>
      </c>
      <c r="B25" s="61" t="s">
        <v>135</v>
      </c>
      <c r="C25" s="94"/>
      <c r="D25" s="62"/>
      <c r="E25" s="62"/>
    </row>
    <row r="26" spans="1:5" ht="30.75" customHeight="1">
      <c r="A26" s="77" t="s">
        <v>115</v>
      </c>
      <c r="B26" s="61" t="s">
        <v>133</v>
      </c>
      <c r="C26" s="49" t="s">
        <v>76</v>
      </c>
      <c r="D26" s="92">
        <v>0.159</v>
      </c>
      <c r="E26" s="92">
        <v>0.159</v>
      </c>
    </row>
    <row r="27" spans="1:5" ht="21" customHeight="1">
      <c r="A27" s="77" t="s">
        <v>116</v>
      </c>
      <c r="B27" s="61" t="s">
        <v>134</v>
      </c>
      <c r="C27" s="49" t="s">
        <v>76</v>
      </c>
      <c r="D27" s="62">
        <v>0.87</v>
      </c>
      <c r="E27" s="62">
        <v>0.87</v>
      </c>
    </row>
    <row r="28" spans="1:5" ht="36.75" customHeight="1">
      <c r="A28" s="60">
        <v>13</v>
      </c>
      <c r="B28" s="68" t="s">
        <v>117</v>
      </c>
      <c r="C28" s="83"/>
      <c r="D28" s="62"/>
      <c r="E28" s="60"/>
    </row>
    <row r="29" spans="1:5" ht="25.5">
      <c r="A29" s="64" t="s">
        <v>119</v>
      </c>
      <c r="B29" s="86" t="s">
        <v>161</v>
      </c>
      <c r="C29" s="83" t="s">
        <v>160</v>
      </c>
      <c r="D29" s="60">
        <v>6</v>
      </c>
      <c r="E29" s="91">
        <v>6</v>
      </c>
    </row>
    <row r="30" spans="1:6" ht="31.5">
      <c r="A30" s="77" t="s">
        <v>120</v>
      </c>
      <c r="B30" s="86" t="s">
        <v>162</v>
      </c>
      <c r="C30" s="60" t="s">
        <v>163</v>
      </c>
      <c r="D30" s="60">
        <v>2.9</v>
      </c>
      <c r="E30" s="91">
        <v>2.9</v>
      </c>
      <c r="F30" s="58" t="s">
        <v>157</v>
      </c>
    </row>
    <row r="31" spans="1:5" ht="47.25">
      <c r="A31" s="77" t="s">
        <v>121</v>
      </c>
      <c r="B31" s="86" t="s">
        <v>164</v>
      </c>
      <c r="C31" s="60" t="s">
        <v>165</v>
      </c>
      <c r="D31" s="94">
        <v>60</v>
      </c>
      <c r="E31" s="94">
        <v>60</v>
      </c>
    </row>
    <row r="32" spans="1:5" ht="15.75">
      <c r="A32" s="60">
        <v>14</v>
      </c>
      <c r="B32" s="37" t="s">
        <v>59</v>
      </c>
      <c r="C32" s="36" t="s">
        <v>52</v>
      </c>
      <c r="D32" s="8">
        <v>105.6</v>
      </c>
      <c r="E32" s="8">
        <v>105.6</v>
      </c>
    </row>
    <row r="33" spans="1:5" ht="31.5">
      <c r="A33" s="60">
        <v>15</v>
      </c>
      <c r="B33" s="57" t="s">
        <v>93</v>
      </c>
      <c r="C33" s="17"/>
      <c r="D33" s="8"/>
      <c r="E33" s="8"/>
    </row>
    <row r="34" spans="1:5" ht="15.75">
      <c r="A34" s="64" t="s">
        <v>147</v>
      </c>
      <c r="B34" s="17" t="s">
        <v>91</v>
      </c>
      <c r="C34" s="8" t="s">
        <v>52</v>
      </c>
      <c r="D34" s="8">
        <v>107.3</v>
      </c>
      <c r="E34" s="8">
        <v>107.3</v>
      </c>
    </row>
    <row r="35" spans="1:5" ht="31.5">
      <c r="A35" s="77" t="s">
        <v>129</v>
      </c>
      <c r="B35" s="86" t="s">
        <v>185</v>
      </c>
      <c r="C35" s="8" t="s">
        <v>52</v>
      </c>
      <c r="D35" s="8">
        <v>104.6</v>
      </c>
      <c r="E35" s="8">
        <v>104.6</v>
      </c>
    </row>
    <row r="36" spans="1:5" ht="15.75">
      <c r="A36" s="77" t="s">
        <v>130</v>
      </c>
      <c r="B36" s="86" t="s">
        <v>186</v>
      </c>
      <c r="C36" s="8" t="s">
        <v>52</v>
      </c>
      <c r="D36" s="8">
        <v>105.4</v>
      </c>
      <c r="E36" s="8">
        <v>105.4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2">
      <selection activeCell="J17" sqref="J17"/>
    </sheetView>
  </sheetViews>
  <sheetFormatPr defaultColWidth="9.140625" defaultRowHeight="12.75"/>
  <cols>
    <col min="1" max="1" width="8.28125" style="19" customWidth="1"/>
    <col min="2" max="2" width="31.421875" style="19" customWidth="1"/>
    <col min="3" max="3" width="14.421875" style="20" customWidth="1"/>
    <col min="4" max="4" width="12.00390625" style="20" customWidth="1"/>
    <col min="5" max="5" width="13.140625" style="19" customWidth="1"/>
    <col min="6" max="6" width="9.140625" style="19" customWidth="1"/>
    <col min="7" max="7" width="22.00390625" style="19" customWidth="1"/>
    <col min="8" max="16384" width="9.140625" style="19" customWidth="1"/>
  </cols>
  <sheetData>
    <row r="1" ht="15.75" hidden="1"/>
    <row r="2" spans="1:5" ht="53.25" customHeight="1">
      <c r="A2" s="69"/>
      <c r="B2" s="69"/>
      <c r="C2" s="118" t="s">
        <v>177</v>
      </c>
      <c r="D2" s="118"/>
      <c r="E2" s="118"/>
    </row>
    <row r="3" spans="1:4" ht="18.75">
      <c r="A3" s="21"/>
      <c r="B3" s="21"/>
      <c r="C3" s="22"/>
      <c r="D3" s="22"/>
    </row>
    <row r="4" spans="1:7" ht="60" customHeight="1">
      <c r="A4" s="117" t="s">
        <v>193</v>
      </c>
      <c r="B4" s="117"/>
      <c r="C4" s="117"/>
      <c r="D4" s="117"/>
      <c r="E4" s="117"/>
      <c r="G4" s="51" t="s">
        <v>87</v>
      </c>
    </row>
    <row r="5" spans="1:4" ht="17.25" customHeight="1">
      <c r="A5" s="23"/>
      <c r="B5" s="23"/>
      <c r="C5" s="23"/>
      <c r="D5" s="23"/>
    </row>
    <row r="6" ht="16.5" customHeight="1">
      <c r="E6" s="24" t="s">
        <v>26</v>
      </c>
    </row>
    <row r="7" spans="1:5" ht="17.25" customHeight="1">
      <c r="A7" s="116" t="s">
        <v>27</v>
      </c>
      <c r="B7" s="116" t="s">
        <v>0</v>
      </c>
      <c r="C7" s="116" t="s">
        <v>78</v>
      </c>
      <c r="D7" s="116"/>
      <c r="E7" s="116"/>
    </row>
    <row r="8" spans="1:5" ht="67.5" customHeight="1">
      <c r="A8" s="116"/>
      <c r="B8" s="116"/>
      <c r="C8" s="25" t="s">
        <v>64</v>
      </c>
      <c r="D8" s="25" t="s">
        <v>24</v>
      </c>
      <c r="E8" s="26" t="s">
        <v>25</v>
      </c>
    </row>
    <row r="9" spans="1:5" ht="15.75">
      <c r="A9" s="26">
        <v>1</v>
      </c>
      <c r="B9" s="26">
        <v>2</v>
      </c>
      <c r="C9" s="27">
        <v>3</v>
      </c>
      <c r="D9" s="27">
        <v>4</v>
      </c>
      <c r="E9" s="27">
        <v>5</v>
      </c>
    </row>
    <row r="10" spans="1:5" ht="15.75">
      <c r="A10" s="26"/>
      <c r="B10" s="96" t="s">
        <v>89</v>
      </c>
      <c r="C10" s="95"/>
      <c r="D10" s="95"/>
      <c r="E10" s="95"/>
    </row>
    <row r="11" spans="1:5" ht="15.75">
      <c r="A11" s="28">
        <v>1</v>
      </c>
      <c r="B11" s="29" t="s">
        <v>6</v>
      </c>
      <c r="C11" s="99">
        <v>57748.170000000006</v>
      </c>
      <c r="D11" s="99">
        <v>57748.170000000006</v>
      </c>
      <c r="E11" s="99">
        <f aca="true" t="shared" si="0" ref="E11:E17">C11-D11</f>
        <v>0</v>
      </c>
    </row>
    <row r="12" spans="1:5" ht="15.75">
      <c r="A12" s="31">
        <v>2</v>
      </c>
      <c r="B12" s="30" t="s">
        <v>8</v>
      </c>
      <c r="C12" s="100">
        <v>36701.71</v>
      </c>
      <c r="D12" s="100">
        <v>36701.71</v>
      </c>
      <c r="E12" s="99">
        <f t="shared" si="0"/>
        <v>0</v>
      </c>
    </row>
    <row r="13" spans="1:5" ht="16.5" customHeight="1">
      <c r="A13" s="31">
        <v>3</v>
      </c>
      <c r="B13" s="30" t="s">
        <v>65</v>
      </c>
      <c r="C13" s="100">
        <v>7849.33</v>
      </c>
      <c r="D13" s="97">
        <v>7849.33</v>
      </c>
      <c r="E13" s="99">
        <f t="shared" si="0"/>
        <v>0</v>
      </c>
    </row>
    <row r="14" spans="1:5" ht="31.5">
      <c r="A14" s="31">
        <v>4</v>
      </c>
      <c r="B14" s="29" t="s">
        <v>13</v>
      </c>
      <c r="C14" s="100">
        <v>0</v>
      </c>
      <c r="D14" s="100">
        <v>0</v>
      </c>
      <c r="E14" s="99">
        <f t="shared" si="0"/>
        <v>0</v>
      </c>
    </row>
    <row r="15" spans="1:5" ht="47.25">
      <c r="A15" s="31">
        <v>5</v>
      </c>
      <c r="B15" s="29" t="s">
        <v>66</v>
      </c>
      <c r="C15" s="100">
        <v>8346.3</v>
      </c>
      <c r="D15" s="101">
        <v>8346.3</v>
      </c>
      <c r="E15" s="99">
        <f t="shared" si="0"/>
        <v>0</v>
      </c>
    </row>
    <row r="16" spans="1:5" ht="47.25">
      <c r="A16" s="31">
        <v>6</v>
      </c>
      <c r="B16" s="29" t="s">
        <v>79</v>
      </c>
      <c r="C16" s="100">
        <v>0</v>
      </c>
      <c r="D16" s="101">
        <v>0</v>
      </c>
      <c r="E16" s="99">
        <f t="shared" si="0"/>
        <v>0</v>
      </c>
    </row>
    <row r="17" spans="1:5" ht="31.5">
      <c r="A17" s="31">
        <v>7</v>
      </c>
      <c r="B17" s="29" t="s">
        <v>80</v>
      </c>
      <c r="C17" s="100">
        <v>2840.56</v>
      </c>
      <c r="D17" s="100">
        <v>2840.56</v>
      </c>
      <c r="E17" s="99">
        <f t="shared" si="0"/>
        <v>0</v>
      </c>
    </row>
    <row r="18" spans="1:5" ht="15.75">
      <c r="A18" s="56">
        <v>8</v>
      </c>
      <c r="B18" s="29" t="s">
        <v>67</v>
      </c>
      <c r="C18" s="100">
        <v>113486.07</v>
      </c>
      <c r="D18" s="100">
        <f>SUM(D11:D17)</f>
        <v>113486.07</v>
      </c>
      <c r="E18" s="100">
        <f>SUM(E11:E17)</f>
        <v>0</v>
      </c>
    </row>
    <row r="19" spans="1:5" ht="31.5">
      <c r="A19" s="56">
        <v>9</v>
      </c>
      <c r="B19" s="29" t="s">
        <v>196</v>
      </c>
      <c r="C19" s="140">
        <v>805.59</v>
      </c>
      <c r="D19" s="140">
        <v>805.59</v>
      </c>
      <c r="E19" s="140">
        <v>0</v>
      </c>
    </row>
    <row r="20" spans="1:5" ht="18" customHeight="1">
      <c r="A20" s="26"/>
      <c r="B20" s="96" t="s">
        <v>182</v>
      </c>
      <c r="C20" s="98"/>
      <c r="D20" s="98"/>
      <c r="E20" s="98"/>
    </row>
    <row r="21" spans="1:5" ht="15.75">
      <c r="A21" s="28">
        <v>1</v>
      </c>
      <c r="B21" s="29" t="s">
        <v>6</v>
      </c>
      <c r="C21" s="99">
        <v>29746.9</v>
      </c>
      <c r="D21" s="99">
        <v>29746.9</v>
      </c>
      <c r="E21" s="99">
        <f aca="true" t="shared" si="1" ref="E21:E27">C21-D21</f>
        <v>0</v>
      </c>
    </row>
    <row r="22" spans="1:5" ht="15.75">
      <c r="A22" s="31">
        <v>2</v>
      </c>
      <c r="B22" s="30" t="s">
        <v>8</v>
      </c>
      <c r="C22" s="100">
        <v>30346.260000000002</v>
      </c>
      <c r="D22" s="100">
        <v>30346.260000000002</v>
      </c>
      <c r="E22" s="99">
        <f t="shared" si="1"/>
        <v>0</v>
      </c>
    </row>
    <row r="23" spans="1:5" ht="15.75">
      <c r="A23" s="31">
        <v>3</v>
      </c>
      <c r="B23" s="30" t="s">
        <v>65</v>
      </c>
      <c r="C23" s="100">
        <v>4733.47616</v>
      </c>
      <c r="D23" s="100">
        <v>4733.47616</v>
      </c>
      <c r="E23" s="99">
        <f t="shared" si="1"/>
        <v>0</v>
      </c>
    </row>
    <row r="24" spans="1:5" ht="31.5">
      <c r="A24" s="31">
        <v>4</v>
      </c>
      <c r="B24" s="29" t="s">
        <v>13</v>
      </c>
      <c r="C24" s="100">
        <v>0</v>
      </c>
      <c r="D24" s="100">
        <v>0</v>
      </c>
      <c r="E24" s="99">
        <f t="shared" si="1"/>
        <v>0</v>
      </c>
    </row>
    <row r="25" spans="1:5" ht="47.25">
      <c r="A25" s="31">
        <v>5</v>
      </c>
      <c r="B25" s="29" t="s">
        <v>66</v>
      </c>
      <c r="C25" s="100">
        <v>6516.2</v>
      </c>
      <c r="D25" s="101">
        <v>6516.2</v>
      </c>
      <c r="E25" s="99">
        <f t="shared" si="1"/>
        <v>0</v>
      </c>
    </row>
    <row r="26" spans="1:5" ht="47.25">
      <c r="A26" s="31">
        <v>6</v>
      </c>
      <c r="B26" s="29" t="s">
        <v>79</v>
      </c>
      <c r="C26" s="100">
        <v>0</v>
      </c>
      <c r="D26" s="100">
        <v>0</v>
      </c>
      <c r="E26" s="99">
        <f t="shared" si="1"/>
        <v>0</v>
      </c>
    </row>
    <row r="27" spans="1:5" ht="31.5">
      <c r="A27" s="31">
        <v>7</v>
      </c>
      <c r="B27" s="29" t="s">
        <v>80</v>
      </c>
      <c r="C27" s="100">
        <v>2578.7200000000003</v>
      </c>
      <c r="D27" s="100">
        <v>2578.7200000000003</v>
      </c>
      <c r="E27" s="99">
        <f t="shared" si="1"/>
        <v>0</v>
      </c>
    </row>
    <row r="28" spans="1:5" ht="16.5" customHeight="1">
      <c r="A28" s="56">
        <v>8</v>
      </c>
      <c r="B28" s="29" t="s">
        <v>67</v>
      </c>
      <c r="C28" s="100">
        <v>73921.55616000001</v>
      </c>
      <c r="D28" s="100">
        <f>SUM(D21:D27)</f>
        <v>73921.55616000001</v>
      </c>
      <c r="E28" s="100">
        <f>SUM(E21:E27)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2">
      <selection activeCell="G10" sqref="G10"/>
    </sheetView>
  </sheetViews>
  <sheetFormatPr defaultColWidth="9.140625" defaultRowHeight="12.75"/>
  <cols>
    <col min="1" max="1" width="8.28125" style="19" customWidth="1"/>
    <col min="2" max="2" width="31.421875" style="19" customWidth="1"/>
    <col min="3" max="3" width="14.421875" style="20" customWidth="1"/>
    <col min="4" max="4" width="12.00390625" style="20" customWidth="1"/>
    <col min="5" max="5" width="13.140625" style="19" customWidth="1"/>
    <col min="6" max="6" width="9.140625" style="19" customWidth="1"/>
    <col min="7" max="7" width="22.00390625" style="19" customWidth="1"/>
    <col min="8" max="16384" width="9.140625" style="19" customWidth="1"/>
  </cols>
  <sheetData>
    <row r="1" ht="15.75" hidden="1"/>
    <row r="2" spans="1:5" ht="53.25" customHeight="1">
      <c r="A2" s="69"/>
      <c r="B2" s="69"/>
      <c r="C2" s="118" t="s">
        <v>177</v>
      </c>
      <c r="D2" s="118"/>
      <c r="E2" s="118"/>
    </row>
    <row r="3" spans="1:4" ht="18.75">
      <c r="A3" s="21"/>
      <c r="B3" s="21"/>
      <c r="C3" s="22"/>
      <c r="D3" s="22"/>
    </row>
    <row r="4" spans="1:7" ht="60" customHeight="1">
      <c r="A4" s="117" t="s">
        <v>194</v>
      </c>
      <c r="B4" s="117"/>
      <c r="C4" s="117"/>
      <c r="D4" s="117"/>
      <c r="E4" s="117"/>
      <c r="G4" s="51" t="s">
        <v>87</v>
      </c>
    </row>
    <row r="5" spans="1:4" ht="17.25" customHeight="1">
      <c r="A5" s="23"/>
      <c r="B5" s="23"/>
      <c r="C5" s="23"/>
      <c r="D5" s="23"/>
    </row>
    <row r="6" ht="16.5" customHeight="1">
      <c r="E6" s="24" t="s">
        <v>26</v>
      </c>
    </row>
    <row r="7" spans="1:5" ht="17.25" customHeight="1">
      <c r="A7" s="116" t="s">
        <v>27</v>
      </c>
      <c r="B7" s="116" t="s">
        <v>0</v>
      </c>
      <c r="C7" s="116" t="s">
        <v>78</v>
      </c>
      <c r="D7" s="116"/>
      <c r="E7" s="116"/>
    </row>
    <row r="8" spans="1:5" ht="67.5" customHeight="1">
      <c r="A8" s="116"/>
      <c r="B8" s="116"/>
      <c r="C8" s="25" t="s">
        <v>64</v>
      </c>
      <c r="D8" s="25" t="s">
        <v>24</v>
      </c>
      <c r="E8" s="26" t="s">
        <v>25</v>
      </c>
    </row>
    <row r="9" spans="1:5" ht="15.75">
      <c r="A9" s="26">
        <v>1</v>
      </c>
      <c r="B9" s="26">
        <v>2</v>
      </c>
      <c r="C9" s="27">
        <v>3</v>
      </c>
      <c r="D9" s="27">
        <v>4</v>
      </c>
      <c r="E9" s="27">
        <v>5</v>
      </c>
    </row>
    <row r="10" spans="1:5" ht="21.75" customHeight="1">
      <c r="A10" s="26"/>
      <c r="B10" s="102" t="s">
        <v>180</v>
      </c>
      <c r="C10" s="95"/>
      <c r="D10" s="95"/>
      <c r="E10" s="95"/>
    </row>
    <row r="11" spans="1:5" ht="18.75" customHeight="1">
      <c r="A11" s="28">
        <v>1</v>
      </c>
      <c r="B11" s="29" t="s">
        <v>6</v>
      </c>
      <c r="C11" s="99">
        <v>28086.620000000003</v>
      </c>
      <c r="D11" s="99">
        <v>28086.620000000003</v>
      </c>
      <c r="E11" s="99">
        <f aca="true" t="shared" si="0" ref="E11:E17">C11-D11</f>
        <v>0</v>
      </c>
    </row>
    <row r="12" spans="1:5" ht="19.5" customHeight="1">
      <c r="A12" s="31">
        <v>2</v>
      </c>
      <c r="B12" s="30" t="s">
        <v>8</v>
      </c>
      <c r="C12" s="100">
        <v>19299.54</v>
      </c>
      <c r="D12" s="100">
        <v>19299.54</v>
      </c>
      <c r="E12" s="99">
        <f t="shared" si="0"/>
        <v>0</v>
      </c>
    </row>
    <row r="13" spans="1:5" ht="18.75" customHeight="1">
      <c r="A13" s="31">
        <v>3</v>
      </c>
      <c r="B13" s="30" t="s">
        <v>65</v>
      </c>
      <c r="C13" s="100">
        <v>5105.02</v>
      </c>
      <c r="D13" s="100">
        <v>5105.02</v>
      </c>
      <c r="E13" s="99">
        <f t="shared" si="0"/>
        <v>0</v>
      </c>
    </row>
    <row r="14" spans="1:5" ht="31.5">
      <c r="A14" s="31">
        <v>4</v>
      </c>
      <c r="B14" s="29" t="s">
        <v>13</v>
      </c>
      <c r="C14" s="100">
        <v>0</v>
      </c>
      <c r="D14" s="100">
        <v>0</v>
      </c>
      <c r="E14" s="99">
        <f t="shared" si="0"/>
        <v>0</v>
      </c>
    </row>
    <row r="15" spans="1:5" ht="47.25">
      <c r="A15" s="31">
        <v>5</v>
      </c>
      <c r="B15" s="29" t="s">
        <v>66</v>
      </c>
      <c r="C15" s="100">
        <v>6652.4</v>
      </c>
      <c r="D15" s="101">
        <v>6652.4</v>
      </c>
      <c r="E15" s="103">
        <f t="shared" si="0"/>
        <v>0</v>
      </c>
    </row>
    <row r="16" spans="1:5" ht="47.25">
      <c r="A16" s="31">
        <v>6</v>
      </c>
      <c r="B16" s="29" t="s">
        <v>79</v>
      </c>
      <c r="C16" s="100">
        <v>0</v>
      </c>
      <c r="D16" s="101">
        <v>0</v>
      </c>
      <c r="E16" s="103">
        <f t="shared" si="0"/>
        <v>0</v>
      </c>
    </row>
    <row r="17" spans="1:5" ht="31.5">
      <c r="A17" s="31">
        <v>7</v>
      </c>
      <c r="B17" s="29" t="s">
        <v>80</v>
      </c>
      <c r="C17" s="100">
        <v>1322.4</v>
      </c>
      <c r="D17" s="100">
        <v>1322.4</v>
      </c>
      <c r="E17" s="103">
        <f t="shared" si="0"/>
        <v>0</v>
      </c>
    </row>
    <row r="18" spans="1:5" ht="20.25" customHeight="1">
      <c r="A18" s="56">
        <v>8</v>
      </c>
      <c r="B18" s="29" t="s">
        <v>67</v>
      </c>
      <c r="C18" s="100">
        <v>60465.98000000001</v>
      </c>
      <c r="D18" s="100">
        <f>SUM(D11:D17)</f>
        <v>60465.98000000001</v>
      </c>
      <c r="E18" s="100">
        <f>SUM(E11:E17)</f>
        <v>0</v>
      </c>
    </row>
    <row r="19" spans="1:5" ht="47.25">
      <c r="A19" s="26"/>
      <c r="B19" s="102" t="s">
        <v>187</v>
      </c>
      <c r="C19" s="104"/>
      <c r="D19" s="104"/>
      <c r="E19" s="104"/>
    </row>
    <row r="20" spans="1:5" ht="26.25" customHeight="1">
      <c r="A20" s="28">
        <v>1</v>
      </c>
      <c r="B20" s="29" t="s">
        <v>6</v>
      </c>
      <c r="C20" s="103">
        <v>55156.34</v>
      </c>
      <c r="D20" s="103">
        <v>55156.34</v>
      </c>
      <c r="E20" s="103">
        <f aca="true" t="shared" si="1" ref="E20:E26">C20-D20</f>
        <v>0</v>
      </c>
    </row>
    <row r="21" spans="1:5" ht="24.75" customHeight="1">
      <c r="A21" s="31">
        <v>2</v>
      </c>
      <c r="B21" s="30" t="s">
        <v>8</v>
      </c>
      <c r="C21" s="100">
        <v>10603.45</v>
      </c>
      <c r="D21" s="100">
        <v>10603.45</v>
      </c>
      <c r="E21" s="103">
        <f t="shared" si="1"/>
        <v>0</v>
      </c>
    </row>
    <row r="22" spans="1:5" ht="30.75" customHeight="1">
      <c r="A22" s="31">
        <v>3</v>
      </c>
      <c r="B22" s="30" t="s">
        <v>65</v>
      </c>
      <c r="C22" s="100">
        <v>6267.04</v>
      </c>
      <c r="D22" s="100">
        <v>6267.04</v>
      </c>
      <c r="E22" s="103">
        <f t="shared" si="1"/>
        <v>0</v>
      </c>
    </row>
    <row r="23" spans="1:5" ht="31.5">
      <c r="A23" s="31">
        <v>4</v>
      </c>
      <c r="B23" s="29" t="s">
        <v>13</v>
      </c>
      <c r="C23" s="100">
        <v>0</v>
      </c>
      <c r="D23" s="100">
        <v>0</v>
      </c>
      <c r="E23" s="103">
        <f t="shared" si="1"/>
        <v>0</v>
      </c>
    </row>
    <row r="24" spans="1:5" ht="47.25">
      <c r="A24" s="31">
        <v>5</v>
      </c>
      <c r="B24" s="29" t="s">
        <v>66</v>
      </c>
      <c r="C24" s="100">
        <v>19319.8</v>
      </c>
      <c r="D24" s="101">
        <v>19319.8</v>
      </c>
      <c r="E24" s="103">
        <f t="shared" si="1"/>
        <v>0</v>
      </c>
    </row>
    <row r="25" spans="1:5" ht="47.25">
      <c r="A25" s="31">
        <v>6</v>
      </c>
      <c r="B25" s="29" t="s">
        <v>79</v>
      </c>
      <c r="C25" s="100">
        <v>0</v>
      </c>
      <c r="D25" s="101">
        <v>0</v>
      </c>
      <c r="E25" s="103">
        <f t="shared" si="1"/>
        <v>0</v>
      </c>
    </row>
    <row r="26" spans="1:5" ht="31.5">
      <c r="A26" s="31">
        <v>7</v>
      </c>
      <c r="B26" s="29" t="s">
        <v>80</v>
      </c>
      <c r="C26" s="100">
        <v>8460.2</v>
      </c>
      <c r="D26" s="100">
        <v>8460.2</v>
      </c>
      <c r="E26" s="103">
        <f t="shared" si="1"/>
        <v>0</v>
      </c>
    </row>
    <row r="27" spans="1:5" ht="23.25" customHeight="1">
      <c r="A27" s="56">
        <v>8</v>
      </c>
      <c r="B27" s="29" t="s">
        <v>67</v>
      </c>
      <c r="C27" s="100">
        <v>99806.82999999999</v>
      </c>
      <c r="D27" s="100">
        <f>SUM(D20:D26)</f>
        <v>99806.82999999999</v>
      </c>
      <c r="E27" s="100">
        <f>SUM(E20:E26)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1"/>
      <c r="B2" s="71"/>
      <c r="C2" s="119" t="s">
        <v>178</v>
      </c>
      <c r="D2" s="119"/>
      <c r="E2" s="119"/>
    </row>
    <row r="3" spans="1:5" ht="18.75">
      <c r="A3" s="6"/>
      <c r="B3" s="6"/>
      <c r="C3" s="6"/>
      <c r="D3" s="6"/>
      <c r="E3" s="7"/>
    </row>
    <row r="4" spans="1:5" ht="77.25" customHeight="1">
      <c r="A4" s="119" t="s">
        <v>189</v>
      </c>
      <c r="B4" s="119"/>
      <c r="C4" s="119"/>
      <c r="D4" s="119"/>
      <c r="E4" s="119"/>
    </row>
    <row r="5" spans="1:8" ht="25.5" customHeight="1">
      <c r="A5" s="122"/>
      <c r="B5" s="122"/>
      <c r="C5" s="122"/>
      <c r="D5" s="122"/>
      <c r="E5" s="122"/>
      <c r="F5" s="51" t="s">
        <v>88</v>
      </c>
      <c r="G5" s="12"/>
      <c r="H5" s="12"/>
    </row>
    <row r="6" spans="1:8" ht="18.75">
      <c r="A6" s="13"/>
      <c r="B6" s="13"/>
      <c r="C6" s="13"/>
      <c r="D6" s="13"/>
      <c r="E6" s="13"/>
      <c r="F6" s="12"/>
      <c r="G6" s="12"/>
      <c r="H6" s="12"/>
    </row>
    <row r="7" spans="1:5" ht="19.5" customHeight="1">
      <c r="A7" s="120" t="s">
        <v>27</v>
      </c>
      <c r="B7" s="120" t="s">
        <v>28</v>
      </c>
      <c r="C7" s="123" t="s">
        <v>81</v>
      </c>
      <c r="D7" s="124"/>
      <c r="E7" s="124"/>
    </row>
    <row r="8" spans="1:5" ht="63.75" customHeight="1">
      <c r="A8" s="121"/>
      <c r="B8" s="121"/>
      <c r="C8" s="8" t="s">
        <v>29</v>
      </c>
      <c r="D8" s="8" t="s">
        <v>24</v>
      </c>
      <c r="E8" s="82" t="s">
        <v>25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s="9" customFormat="1" ht="15.75">
      <c r="A10" s="8"/>
      <c r="B10" s="67" t="s">
        <v>89</v>
      </c>
      <c r="C10" s="8"/>
      <c r="D10" s="8"/>
      <c r="E10" s="8"/>
    </row>
    <row r="11" spans="1:5" ht="94.5">
      <c r="A11" s="8" t="s">
        <v>30</v>
      </c>
      <c r="B11" s="2" t="s">
        <v>31</v>
      </c>
      <c r="C11" s="10">
        <v>0</v>
      </c>
      <c r="D11" s="10">
        <v>0</v>
      </c>
      <c r="E11" s="10">
        <f aca="true" t="shared" si="0" ref="E11:E16">+C11-D11</f>
        <v>0</v>
      </c>
    </row>
    <row r="12" spans="1:5" ht="31.5">
      <c r="A12" s="8" t="s">
        <v>7</v>
      </c>
      <c r="B12" s="4" t="s">
        <v>21</v>
      </c>
      <c r="C12" s="3">
        <v>0</v>
      </c>
      <c r="D12" s="3">
        <v>0</v>
      </c>
      <c r="E12" s="10">
        <f t="shared" si="0"/>
        <v>0</v>
      </c>
    </row>
    <row r="13" spans="1:5" ht="20.25" customHeight="1">
      <c r="A13" s="8" t="s">
        <v>11</v>
      </c>
      <c r="B13" s="4" t="s">
        <v>22</v>
      </c>
      <c r="C13" s="1">
        <v>705.8</v>
      </c>
      <c r="D13" s="1">
        <v>705.8</v>
      </c>
      <c r="E13" s="10">
        <f t="shared" si="0"/>
        <v>0</v>
      </c>
    </row>
    <row r="14" spans="1:5" ht="18.75" customHeight="1">
      <c r="A14" s="8">
        <v>4</v>
      </c>
      <c r="B14" s="11" t="s">
        <v>23</v>
      </c>
      <c r="C14" s="10">
        <v>555.0600000000001</v>
      </c>
      <c r="D14" s="10">
        <v>555.0600000000001</v>
      </c>
      <c r="E14" s="10">
        <f t="shared" si="0"/>
        <v>0</v>
      </c>
    </row>
    <row r="15" spans="1:5" ht="22.5" customHeight="1">
      <c r="A15" s="8" t="s">
        <v>15</v>
      </c>
      <c r="B15" s="11" t="s">
        <v>32</v>
      </c>
      <c r="C15" s="10">
        <f>C13+C14</f>
        <v>1260.8600000000001</v>
      </c>
      <c r="D15" s="10">
        <f>D13+D14</f>
        <v>1260.8600000000001</v>
      </c>
      <c r="E15" s="10">
        <f t="shared" si="0"/>
        <v>0</v>
      </c>
    </row>
    <row r="16" spans="1:5" ht="41.25" customHeight="1">
      <c r="A16" s="8" t="s">
        <v>16</v>
      </c>
      <c r="B16" s="11" t="s">
        <v>82</v>
      </c>
      <c r="C16" s="10">
        <v>252.17</v>
      </c>
      <c r="D16" s="10">
        <v>252.17</v>
      </c>
      <c r="E16" s="10">
        <f t="shared" si="0"/>
        <v>0</v>
      </c>
    </row>
    <row r="17" spans="1:5" ht="30" customHeight="1">
      <c r="A17" s="8" t="s">
        <v>17</v>
      </c>
      <c r="B17" s="2" t="s">
        <v>20</v>
      </c>
      <c r="C17" s="10">
        <f>C15+C16</f>
        <v>1513.0300000000002</v>
      </c>
      <c r="D17" s="10">
        <f>D15+D16</f>
        <v>1513.0300000000002</v>
      </c>
      <c r="E17" s="10">
        <f>SUM(E11:E16)</f>
        <v>0</v>
      </c>
    </row>
    <row r="18" spans="1:5" ht="19.5" customHeight="1">
      <c r="A18" s="8"/>
      <c r="B18" s="67" t="s">
        <v>182</v>
      </c>
      <c r="C18" s="8"/>
      <c r="D18" s="8"/>
      <c r="E18" s="8"/>
    </row>
    <row r="19" spans="1:5" ht="94.5">
      <c r="A19" s="8" t="s">
        <v>30</v>
      </c>
      <c r="B19" s="2" t="s">
        <v>31</v>
      </c>
      <c r="C19" s="74">
        <v>0</v>
      </c>
      <c r="D19" s="74">
        <v>0</v>
      </c>
      <c r="E19" s="10">
        <f aca="true" t="shared" si="1" ref="E19:E24">+C19-D19</f>
        <v>0</v>
      </c>
    </row>
    <row r="20" spans="1:5" ht="31.5">
      <c r="A20" s="8" t="s">
        <v>7</v>
      </c>
      <c r="B20" s="4" t="s">
        <v>21</v>
      </c>
      <c r="C20" s="3">
        <v>0</v>
      </c>
      <c r="D20" s="3">
        <v>0</v>
      </c>
      <c r="E20" s="10">
        <f t="shared" si="1"/>
        <v>0</v>
      </c>
    </row>
    <row r="21" spans="1:5" ht="15.75">
      <c r="A21" s="8" t="s">
        <v>11</v>
      </c>
      <c r="B21" s="4" t="s">
        <v>22</v>
      </c>
      <c r="C21" s="105">
        <v>426.63</v>
      </c>
      <c r="D21" s="105">
        <v>426.63</v>
      </c>
      <c r="E21" s="10">
        <f t="shared" si="1"/>
        <v>0</v>
      </c>
    </row>
    <row r="22" spans="1:5" ht="15.75">
      <c r="A22" s="8">
        <v>4</v>
      </c>
      <c r="B22" s="11" t="s">
        <v>23</v>
      </c>
      <c r="C22" s="105">
        <v>469.2</v>
      </c>
      <c r="D22" s="105">
        <v>469.2</v>
      </c>
      <c r="E22" s="10">
        <f t="shared" si="1"/>
        <v>0</v>
      </c>
    </row>
    <row r="23" spans="1:5" ht="15.75">
      <c r="A23" s="8" t="s">
        <v>15</v>
      </c>
      <c r="B23" s="11" t="s">
        <v>32</v>
      </c>
      <c r="C23" s="74">
        <f>C21+C22</f>
        <v>895.8299999999999</v>
      </c>
      <c r="D23" s="74">
        <f>D21+D22</f>
        <v>895.8299999999999</v>
      </c>
      <c r="E23" s="10">
        <f t="shared" si="1"/>
        <v>0</v>
      </c>
    </row>
    <row r="24" spans="1:5" ht="15.75">
      <c r="A24" s="8" t="s">
        <v>16</v>
      </c>
      <c r="B24" s="11" t="s">
        <v>82</v>
      </c>
      <c r="C24" s="74">
        <v>179.17</v>
      </c>
      <c r="D24" s="74">
        <v>179.17</v>
      </c>
      <c r="E24" s="10">
        <f t="shared" si="1"/>
        <v>0</v>
      </c>
    </row>
    <row r="25" spans="1:5" ht="15.75">
      <c r="A25" s="8" t="s">
        <v>17</v>
      </c>
      <c r="B25" s="2" t="s">
        <v>20</v>
      </c>
      <c r="C25" s="74">
        <f>C23+C24</f>
        <v>1075</v>
      </c>
      <c r="D25" s="74">
        <f>D23+D24</f>
        <v>1075</v>
      </c>
      <c r="E25" s="10">
        <f>SUM(E19:E24)</f>
        <v>0</v>
      </c>
    </row>
  </sheetData>
  <sheetProtection/>
  <mergeCells count="6">
    <mergeCell ref="C2:E2"/>
    <mergeCell ref="A4:E4"/>
    <mergeCell ref="A7:A8"/>
    <mergeCell ref="B7:B8"/>
    <mergeCell ref="A5:E5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1"/>
      <c r="B2" s="71"/>
      <c r="C2" s="119" t="s">
        <v>178</v>
      </c>
      <c r="D2" s="119"/>
      <c r="E2" s="119"/>
    </row>
    <row r="3" spans="1:5" ht="18.75">
      <c r="A3" s="6"/>
      <c r="B3" s="6"/>
      <c r="C3" s="6"/>
      <c r="D3" s="6"/>
      <c r="E3" s="7"/>
    </row>
    <row r="4" spans="1:5" ht="77.25" customHeight="1">
      <c r="A4" s="119" t="s">
        <v>190</v>
      </c>
      <c r="B4" s="119"/>
      <c r="C4" s="119"/>
      <c r="D4" s="119"/>
      <c r="E4" s="119"/>
    </row>
    <row r="5" spans="1:8" ht="25.5" customHeight="1">
      <c r="A5" s="122"/>
      <c r="B5" s="122"/>
      <c r="C5" s="122"/>
      <c r="D5" s="122"/>
      <c r="E5" s="122"/>
      <c r="F5" s="51" t="s">
        <v>88</v>
      </c>
      <c r="G5" s="12"/>
      <c r="H5" s="12"/>
    </row>
    <row r="6" spans="1:8" ht="18.75">
      <c r="A6" s="13"/>
      <c r="B6" s="13"/>
      <c r="C6" s="13"/>
      <c r="D6" s="13"/>
      <c r="E6" s="13"/>
      <c r="F6" s="12"/>
      <c r="G6" s="12"/>
      <c r="H6" s="12"/>
    </row>
    <row r="7" spans="1:5" ht="19.5" customHeight="1">
      <c r="A7" s="120" t="s">
        <v>27</v>
      </c>
      <c r="B7" s="120" t="s">
        <v>28</v>
      </c>
      <c r="C7" s="123" t="s">
        <v>81</v>
      </c>
      <c r="D7" s="124"/>
      <c r="E7" s="124"/>
    </row>
    <row r="8" spans="1:5" ht="63.75" customHeight="1">
      <c r="A8" s="121"/>
      <c r="B8" s="121"/>
      <c r="C8" s="8" t="s">
        <v>29</v>
      </c>
      <c r="D8" s="8" t="s">
        <v>24</v>
      </c>
      <c r="E8" s="82" t="s">
        <v>25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s="9" customFormat="1" ht="15.75">
      <c r="A10" s="8"/>
      <c r="B10" s="67" t="s">
        <v>180</v>
      </c>
      <c r="C10" s="8"/>
      <c r="D10" s="8"/>
      <c r="E10" s="8"/>
    </row>
    <row r="11" spans="1:5" ht="94.5">
      <c r="A11" s="8" t="s">
        <v>30</v>
      </c>
      <c r="B11" s="2" t="s">
        <v>31</v>
      </c>
      <c r="C11" s="10">
        <v>0</v>
      </c>
      <c r="D11" s="10">
        <v>0</v>
      </c>
      <c r="E11" s="10">
        <f aca="true" t="shared" si="0" ref="E11:E16">+C11-D11</f>
        <v>0</v>
      </c>
    </row>
    <row r="12" spans="1:5" ht="31.5">
      <c r="A12" s="8" t="s">
        <v>7</v>
      </c>
      <c r="B12" s="4" t="s">
        <v>21</v>
      </c>
      <c r="C12" s="3">
        <v>0</v>
      </c>
      <c r="D12" s="3">
        <v>0</v>
      </c>
      <c r="E12" s="10">
        <f t="shared" si="0"/>
        <v>0</v>
      </c>
    </row>
    <row r="13" spans="1:5" ht="20.25" customHeight="1">
      <c r="A13" s="8" t="s">
        <v>11</v>
      </c>
      <c r="B13" s="4" t="s">
        <v>22</v>
      </c>
      <c r="C13" s="106">
        <v>395</v>
      </c>
      <c r="D13" s="106">
        <v>395</v>
      </c>
      <c r="E13" s="10">
        <f t="shared" si="0"/>
        <v>0</v>
      </c>
    </row>
    <row r="14" spans="1:5" ht="18.75" customHeight="1">
      <c r="A14" s="8">
        <v>4</v>
      </c>
      <c r="B14" s="11" t="s">
        <v>23</v>
      </c>
      <c r="C14" s="106">
        <v>165</v>
      </c>
      <c r="D14" s="106">
        <v>165</v>
      </c>
      <c r="E14" s="10">
        <f t="shared" si="0"/>
        <v>0</v>
      </c>
    </row>
    <row r="15" spans="1:5" ht="22.5" customHeight="1">
      <c r="A15" s="8" t="s">
        <v>15</v>
      </c>
      <c r="B15" s="11" t="s">
        <v>32</v>
      </c>
      <c r="C15" s="74">
        <f>C13+C14</f>
        <v>560</v>
      </c>
      <c r="D15" s="74">
        <f>D13+D14</f>
        <v>560</v>
      </c>
      <c r="E15" s="10">
        <f t="shared" si="0"/>
        <v>0</v>
      </c>
    </row>
    <row r="16" spans="1:5" ht="41.25" customHeight="1">
      <c r="A16" s="8" t="s">
        <v>16</v>
      </c>
      <c r="B16" s="11" t="s">
        <v>82</v>
      </c>
      <c r="C16" s="10">
        <v>112</v>
      </c>
      <c r="D16" s="10">
        <v>112</v>
      </c>
      <c r="E16" s="10">
        <f t="shared" si="0"/>
        <v>0</v>
      </c>
    </row>
    <row r="17" spans="1:5" ht="30" customHeight="1">
      <c r="A17" s="8" t="s">
        <v>17</v>
      </c>
      <c r="B17" s="2" t="s">
        <v>20</v>
      </c>
      <c r="C17" s="10">
        <f>C15+C16</f>
        <v>672</v>
      </c>
      <c r="D17" s="10">
        <f>D15+D16</f>
        <v>672</v>
      </c>
      <c r="E17" s="10">
        <f>SUM(E11:E16)</f>
        <v>0</v>
      </c>
    </row>
    <row r="18" spans="1:5" ht="30" customHeight="1">
      <c r="A18" s="8"/>
      <c r="B18" s="67" t="s">
        <v>191</v>
      </c>
      <c r="C18" s="8"/>
      <c r="D18" s="8"/>
      <c r="E18" s="8"/>
    </row>
    <row r="19" spans="1:5" ht="94.5">
      <c r="A19" s="8" t="s">
        <v>30</v>
      </c>
      <c r="B19" s="2" t="s">
        <v>31</v>
      </c>
      <c r="C19" s="74">
        <v>0</v>
      </c>
      <c r="D19" s="74">
        <v>0</v>
      </c>
      <c r="E19" s="10">
        <f aca="true" t="shared" si="1" ref="E19:E24">+C19-D19</f>
        <v>0</v>
      </c>
    </row>
    <row r="20" spans="1:5" ht="31.5">
      <c r="A20" s="8" t="s">
        <v>7</v>
      </c>
      <c r="B20" s="4" t="s">
        <v>21</v>
      </c>
      <c r="C20" s="3">
        <v>0</v>
      </c>
      <c r="D20" s="3">
        <v>0</v>
      </c>
      <c r="E20" s="10">
        <f t="shared" si="1"/>
        <v>0</v>
      </c>
    </row>
    <row r="21" spans="1:5" ht="15.75">
      <c r="A21" s="8" t="s">
        <v>11</v>
      </c>
      <c r="B21" s="4" t="s">
        <v>22</v>
      </c>
      <c r="C21" s="105">
        <v>250</v>
      </c>
      <c r="D21" s="105">
        <v>250</v>
      </c>
      <c r="E21" s="10">
        <f t="shared" si="1"/>
        <v>0</v>
      </c>
    </row>
    <row r="22" spans="1:5" ht="15.75">
      <c r="A22" s="8">
        <v>4</v>
      </c>
      <c r="B22" s="11" t="s">
        <v>23</v>
      </c>
      <c r="C22" s="105">
        <v>781.51</v>
      </c>
      <c r="D22" s="105">
        <v>781.51</v>
      </c>
      <c r="E22" s="10">
        <f t="shared" si="1"/>
        <v>0</v>
      </c>
    </row>
    <row r="23" spans="1:5" ht="15.75">
      <c r="A23" s="8" t="s">
        <v>15</v>
      </c>
      <c r="B23" s="11" t="s">
        <v>32</v>
      </c>
      <c r="C23" s="74">
        <f>C21+C22</f>
        <v>1031.51</v>
      </c>
      <c r="D23" s="74">
        <f>D21+D22</f>
        <v>1031.51</v>
      </c>
      <c r="E23" s="10">
        <f t="shared" si="1"/>
        <v>0</v>
      </c>
    </row>
    <row r="24" spans="1:5" ht="15.75">
      <c r="A24" s="8" t="s">
        <v>16</v>
      </c>
      <c r="B24" s="11" t="s">
        <v>82</v>
      </c>
      <c r="C24" s="74">
        <v>206.3</v>
      </c>
      <c r="D24" s="74">
        <v>206.3</v>
      </c>
      <c r="E24" s="10">
        <f t="shared" si="1"/>
        <v>0</v>
      </c>
    </row>
    <row r="25" spans="1:5" ht="15.75">
      <c r="A25" s="8" t="s">
        <v>17</v>
      </c>
      <c r="B25" s="2" t="s">
        <v>20</v>
      </c>
      <c r="C25" s="74">
        <f>C23+C24</f>
        <v>1237.81</v>
      </c>
      <c r="D25" s="74">
        <f>D23+D24</f>
        <v>1237.81</v>
      </c>
      <c r="E25" s="10">
        <f>SUM(E19:E24)</f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3">
      <selection activeCell="F31" sqref="F31"/>
    </sheetView>
  </sheetViews>
  <sheetFormatPr defaultColWidth="9.140625" defaultRowHeight="12.75" outlineLevelCol="1"/>
  <cols>
    <col min="1" max="1" width="7.421875" style="38" customWidth="1"/>
    <col min="2" max="2" width="35.421875" style="38" customWidth="1"/>
    <col min="3" max="3" width="13.28125" style="38" customWidth="1"/>
    <col min="4" max="4" width="14.140625" style="38" customWidth="1" outlineLevel="1"/>
    <col min="5" max="5" width="14.140625" style="38" customWidth="1"/>
    <col min="6" max="6" width="27.421875" style="38" customWidth="1"/>
    <col min="7" max="16384" width="9.140625" style="38" customWidth="1"/>
  </cols>
  <sheetData>
    <row r="1" spans="2:5" ht="58.5" customHeight="1">
      <c r="B1" s="39"/>
      <c r="C1" s="128" t="s">
        <v>179</v>
      </c>
      <c r="D1" s="128"/>
      <c r="E1" s="128"/>
    </row>
    <row r="2" spans="1:6" ht="21" customHeight="1">
      <c r="A2" s="40"/>
      <c r="B2" s="41"/>
      <c r="C2" s="40"/>
      <c r="D2" s="40"/>
      <c r="E2" s="40"/>
      <c r="F2" s="51" t="s">
        <v>87</v>
      </c>
    </row>
    <row r="3" spans="1:6" ht="60.75" customHeight="1">
      <c r="A3" s="129" t="s">
        <v>195</v>
      </c>
      <c r="B3" s="129"/>
      <c r="C3" s="129"/>
      <c r="D3" s="129"/>
      <c r="E3" s="129"/>
      <c r="F3" s="48" t="s">
        <v>86</v>
      </c>
    </row>
    <row r="4" ht="18.75">
      <c r="B4" s="42"/>
    </row>
    <row r="5" spans="1:5" ht="24.75" customHeight="1">
      <c r="A5" s="130" t="s">
        <v>27</v>
      </c>
      <c r="B5" s="130" t="s">
        <v>33</v>
      </c>
      <c r="C5" s="130" t="s">
        <v>34</v>
      </c>
      <c r="D5" s="130" t="s">
        <v>158</v>
      </c>
      <c r="E5" s="130" t="s">
        <v>159</v>
      </c>
    </row>
    <row r="6" spans="1:5" ht="47.25" customHeight="1">
      <c r="A6" s="130"/>
      <c r="B6" s="130"/>
      <c r="C6" s="130"/>
      <c r="D6" s="130"/>
      <c r="E6" s="130"/>
    </row>
    <row r="7" spans="1:5" ht="18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</row>
    <row r="8" spans="1:5" ht="18" customHeight="1">
      <c r="A8" s="43"/>
      <c r="B8" s="125" t="s">
        <v>89</v>
      </c>
      <c r="C8" s="126"/>
      <c r="D8" s="126"/>
      <c r="E8" s="127"/>
    </row>
    <row r="9" spans="1:6" ht="38.25">
      <c r="A9" s="43">
        <v>1</v>
      </c>
      <c r="B9" s="44" t="s">
        <v>51</v>
      </c>
      <c r="C9" s="43" t="s">
        <v>52</v>
      </c>
      <c r="D9" s="43">
        <v>56.51</v>
      </c>
      <c r="E9" s="43">
        <v>49.91</v>
      </c>
      <c r="F9" s="48" t="s">
        <v>75</v>
      </c>
    </row>
    <row r="10" spans="1:5" ht="15.75">
      <c r="A10" s="43">
        <f>A9+1</f>
        <v>2</v>
      </c>
      <c r="B10" s="45" t="s">
        <v>53</v>
      </c>
      <c r="C10" s="43" t="s">
        <v>52</v>
      </c>
      <c r="D10" s="46">
        <v>15.43</v>
      </c>
      <c r="E10" s="46">
        <v>17.09</v>
      </c>
    </row>
    <row r="11" spans="1:5" ht="47.25">
      <c r="A11" s="43">
        <f>A10+1</f>
        <v>3</v>
      </c>
      <c r="B11" s="45" t="s">
        <v>68</v>
      </c>
      <c r="C11" s="43" t="s">
        <v>55</v>
      </c>
      <c r="D11" s="47">
        <v>85407</v>
      </c>
      <c r="E11" s="43">
        <v>85097</v>
      </c>
    </row>
    <row r="12" spans="1:5" ht="31.5">
      <c r="A12" s="43">
        <f>A11+1</f>
        <v>4</v>
      </c>
      <c r="B12" s="45" t="s">
        <v>56</v>
      </c>
      <c r="C12" s="43" t="s">
        <v>57</v>
      </c>
      <c r="D12" s="32">
        <v>8784</v>
      </c>
      <c r="E12" s="32">
        <v>8760</v>
      </c>
    </row>
    <row r="13" spans="1:5" ht="15.75">
      <c r="A13" s="43">
        <f>A12+1</f>
        <v>5</v>
      </c>
      <c r="B13" s="44" t="s">
        <v>69</v>
      </c>
      <c r="C13" s="43"/>
      <c r="D13" s="43"/>
      <c r="E13" s="43"/>
    </row>
    <row r="14" spans="1:5" ht="15.75">
      <c r="A14" s="43" t="s">
        <v>123</v>
      </c>
      <c r="B14" s="45" t="s">
        <v>71</v>
      </c>
      <c r="C14" s="43" t="s">
        <v>70</v>
      </c>
      <c r="D14" s="43">
        <v>0.51</v>
      </c>
      <c r="E14" s="43">
        <v>0.282</v>
      </c>
    </row>
    <row r="15" spans="1:5" ht="15.75">
      <c r="A15" s="43" t="s">
        <v>124</v>
      </c>
      <c r="B15" s="45" t="s">
        <v>72</v>
      </c>
      <c r="C15" s="43" t="s">
        <v>70</v>
      </c>
      <c r="D15" s="43">
        <v>0.49</v>
      </c>
      <c r="E15" s="43">
        <v>0.49</v>
      </c>
    </row>
    <row r="16" spans="1:5" ht="15.75" customHeight="1">
      <c r="A16" s="70" t="s">
        <v>125</v>
      </c>
      <c r="B16" s="45" t="s">
        <v>73</v>
      </c>
      <c r="C16" s="43" t="s">
        <v>70</v>
      </c>
      <c r="D16" s="43">
        <v>0.07</v>
      </c>
      <c r="E16" s="43">
        <v>0.037</v>
      </c>
    </row>
    <row r="17" spans="1:5" ht="15.75" customHeight="1">
      <c r="A17" s="43" t="s">
        <v>16</v>
      </c>
      <c r="B17" s="45" t="s">
        <v>74</v>
      </c>
      <c r="C17" s="43" t="s">
        <v>52</v>
      </c>
      <c r="D17" s="43">
        <v>17.3</v>
      </c>
      <c r="E17" s="43">
        <v>56</v>
      </c>
    </row>
    <row r="18" spans="1:5" ht="18.75" customHeight="1">
      <c r="A18" s="43"/>
      <c r="B18" s="125" t="s">
        <v>180</v>
      </c>
      <c r="C18" s="126"/>
      <c r="D18" s="126"/>
      <c r="E18" s="127"/>
    </row>
    <row r="19" spans="1:5" ht="31.5">
      <c r="A19" s="32">
        <v>1</v>
      </c>
      <c r="B19" s="33" t="s">
        <v>51</v>
      </c>
      <c r="C19" s="32" t="s">
        <v>52</v>
      </c>
      <c r="D19" s="32">
        <v>41.84</v>
      </c>
      <c r="E19" s="32">
        <v>36.87</v>
      </c>
    </row>
    <row r="20" spans="1:5" ht="47.25">
      <c r="A20" s="32">
        <f>A19+1</f>
        <v>2</v>
      </c>
      <c r="B20" s="34" t="s">
        <v>54</v>
      </c>
      <c r="C20" s="32" t="s">
        <v>55</v>
      </c>
      <c r="D20" s="32">
        <v>83876</v>
      </c>
      <c r="E20" s="32">
        <v>79772</v>
      </c>
    </row>
    <row r="21" spans="1:5" ht="31.5">
      <c r="A21" s="32">
        <f>A20+1</f>
        <v>3</v>
      </c>
      <c r="B21" s="34" t="s">
        <v>56</v>
      </c>
      <c r="C21" s="32" t="s">
        <v>57</v>
      </c>
      <c r="D21" s="32">
        <v>8784</v>
      </c>
      <c r="E21" s="32">
        <v>8760</v>
      </c>
    </row>
    <row r="22" spans="1:5" ht="47.25">
      <c r="A22" s="32" t="s">
        <v>12</v>
      </c>
      <c r="B22" s="33" t="s">
        <v>58</v>
      </c>
      <c r="C22" s="32"/>
      <c r="D22" s="32"/>
      <c r="E22" s="35"/>
    </row>
    <row r="23" spans="1:5" ht="31.5">
      <c r="A23" s="36" t="s">
        <v>3</v>
      </c>
      <c r="B23" s="61" t="s">
        <v>99</v>
      </c>
      <c r="C23" s="49" t="s">
        <v>76</v>
      </c>
      <c r="D23" s="62">
        <v>0.2</v>
      </c>
      <c r="E23" s="62">
        <v>0.158</v>
      </c>
    </row>
    <row r="24" spans="1:5" ht="15.75">
      <c r="A24" s="36" t="s">
        <v>14</v>
      </c>
      <c r="B24" s="61" t="s">
        <v>126</v>
      </c>
      <c r="C24" s="49" t="s">
        <v>76</v>
      </c>
      <c r="D24" s="62">
        <v>1.05</v>
      </c>
      <c r="E24" s="62">
        <v>0.87</v>
      </c>
    </row>
  </sheetData>
  <sheetProtection/>
  <mergeCells count="9">
    <mergeCell ref="B18:E18"/>
    <mergeCell ref="B8:E8"/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6">
      <selection activeCell="K29" sqref="K29:K30"/>
    </sheetView>
  </sheetViews>
  <sheetFormatPr defaultColWidth="9.140625" defaultRowHeight="12.75"/>
  <cols>
    <col min="1" max="1" width="5.8515625" style="52" customWidth="1"/>
    <col min="2" max="2" width="30.57421875" style="52" customWidth="1"/>
    <col min="3" max="3" width="11.28125" style="52" customWidth="1"/>
    <col min="4" max="4" width="17.7109375" style="52" customWidth="1"/>
    <col min="5" max="5" width="18.00390625" style="52" customWidth="1"/>
    <col min="6" max="16384" width="9.140625" style="52" customWidth="1"/>
  </cols>
  <sheetData>
    <row r="1" spans="4:5" ht="60" customHeight="1">
      <c r="D1" s="134" t="s">
        <v>181</v>
      </c>
      <c r="E1" s="135"/>
    </row>
    <row r="2" ht="15.75" customHeight="1"/>
    <row r="3" spans="1:7" ht="57.75" customHeight="1">
      <c r="A3" s="136" t="s">
        <v>184</v>
      </c>
      <c r="B3" s="136"/>
      <c r="C3" s="136"/>
      <c r="D3" s="136"/>
      <c r="E3" s="136"/>
      <c r="F3" s="133" t="s">
        <v>87</v>
      </c>
      <c r="G3" s="133"/>
    </row>
    <row r="4" spans="1:5" ht="17.25" customHeight="1">
      <c r="A4" s="137"/>
      <c r="B4" s="137"/>
      <c r="C4" s="137"/>
      <c r="D4" s="137"/>
      <c r="E4" s="137"/>
    </row>
    <row r="6" spans="1:5" s="53" customFormat="1" ht="23.25" customHeight="1">
      <c r="A6" s="138" t="s">
        <v>27</v>
      </c>
      <c r="B6" s="138" t="s">
        <v>60</v>
      </c>
      <c r="C6" s="138" t="s">
        <v>34</v>
      </c>
      <c r="D6" s="131" t="s">
        <v>61</v>
      </c>
      <c r="E6" s="132"/>
    </row>
    <row r="7" spans="1:5" s="53" customFormat="1" ht="74.25" customHeight="1">
      <c r="A7" s="139"/>
      <c r="B7" s="139"/>
      <c r="C7" s="139"/>
      <c r="D7" s="55" t="s">
        <v>131</v>
      </c>
      <c r="E7" s="55" t="s">
        <v>127</v>
      </c>
    </row>
    <row r="8" spans="1:5" s="53" customFormat="1" ht="18.75">
      <c r="A8" s="54">
        <v>1</v>
      </c>
      <c r="B8" s="54">
        <v>2</v>
      </c>
      <c r="C8" s="54">
        <v>3</v>
      </c>
      <c r="D8" s="54">
        <v>4</v>
      </c>
      <c r="E8" s="54">
        <v>5</v>
      </c>
    </row>
    <row r="9" spans="1:5" s="53" customFormat="1" ht="18.75">
      <c r="A9" s="54">
        <v>1</v>
      </c>
      <c r="B9" s="55" t="s">
        <v>89</v>
      </c>
      <c r="C9" s="54"/>
      <c r="D9" s="131"/>
      <c r="E9" s="132"/>
    </row>
    <row r="10" spans="1:5" s="53" customFormat="1" ht="55.5" customHeight="1">
      <c r="A10" s="54" t="s">
        <v>4</v>
      </c>
      <c r="B10" s="55" t="s">
        <v>62</v>
      </c>
      <c r="C10" s="54" t="s">
        <v>63</v>
      </c>
      <c r="D10" s="54">
        <v>15.24</v>
      </c>
      <c r="E10" s="54">
        <v>16.06</v>
      </c>
    </row>
    <row r="11" spans="1:5" ht="57" customHeight="1">
      <c r="A11" s="54" t="s">
        <v>5</v>
      </c>
      <c r="B11" s="55" t="s">
        <v>90</v>
      </c>
      <c r="C11" s="54" t="s">
        <v>63</v>
      </c>
      <c r="D11" s="54">
        <v>17.98</v>
      </c>
      <c r="E11" s="54">
        <v>18.95</v>
      </c>
    </row>
    <row r="12" spans="1:5" ht="18.75">
      <c r="A12" s="89">
        <v>2</v>
      </c>
      <c r="B12" s="87" t="s">
        <v>182</v>
      </c>
      <c r="C12" s="87"/>
      <c r="D12" s="89"/>
      <c r="E12" s="89"/>
    </row>
    <row r="13" spans="1:5" ht="56.25">
      <c r="A13" s="54" t="s">
        <v>9</v>
      </c>
      <c r="B13" s="55" t="s">
        <v>62</v>
      </c>
      <c r="C13" s="54" t="s">
        <v>63</v>
      </c>
      <c r="D13" s="89">
        <v>9.88</v>
      </c>
      <c r="E13" s="89">
        <v>10.41</v>
      </c>
    </row>
    <row r="14" spans="1:5" ht="56.25">
      <c r="A14" s="54" t="s">
        <v>10</v>
      </c>
      <c r="B14" s="55" t="s">
        <v>90</v>
      </c>
      <c r="C14" s="54" t="s">
        <v>63</v>
      </c>
      <c r="D14" s="89">
        <v>11.66</v>
      </c>
      <c r="E14" s="89">
        <v>12.28</v>
      </c>
    </row>
    <row r="15" spans="1:5" ht="18.75">
      <c r="A15" s="89">
        <v>3</v>
      </c>
      <c r="B15" s="88" t="s">
        <v>180</v>
      </c>
      <c r="C15" s="87"/>
      <c r="D15" s="89"/>
      <c r="E15" s="89"/>
    </row>
    <row r="16" spans="1:5" ht="56.25">
      <c r="A16" s="89" t="s">
        <v>1</v>
      </c>
      <c r="B16" s="55" t="s">
        <v>62</v>
      </c>
      <c r="C16" s="54" t="s">
        <v>63</v>
      </c>
      <c r="D16" s="89">
        <v>6.36</v>
      </c>
      <c r="E16" s="89">
        <v>6.69</v>
      </c>
    </row>
    <row r="17" spans="1:5" ht="56.25">
      <c r="A17" s="89" t="s">
        <v>2</v>
      </c>
      <c r="B17" s="55" t="s">
        <v>90</v>
      </c>
      <c r="C17" s="54" t="s">
        <v>63</v>
      </c>
      <c r="D17" s="93">
        <v>7.5</v>
      </c>
      <c r="E17" s="89">
        <v>7.89</v>
      </c>
    </row>
    <row r="18" spans="1:5" ht="56.25">
      <c r="A18" s="89">
        <v>4</v>
      </c>
      <c r="B18" s="88" t="s">
        <v>183</v>
      </c>
      <c r="C18" s="87"/>
      <c r="D18" s="89"/>
      <c r="E18" s="89"/>
    </row>
    <row r="19" spans="1:5" ht="56.25">
      <c r="A19" s="89" t="s">
        <v>3</v>
      </c>
      <c r="B19" s="55" t="s">
        <v>62</v>
      </c>
      <c r="C19" s="54" t="s">
        <v>63</v>
      </c>
      <c r="D19" s="89">
        <v>10.56</v>
      </c>
      <c r="E19" s="89">
        <v>11.13</v>
      </c>
    </row>
    <row r="20" spans="1:5" ht="56.25">
      <c r="A20" s="89" t="s">
        <v>14</v>
      </c>
      <c r="B20" s="55" t="s">
        <v>90</v>
      </c>
      <c r="C20" s="54" t="s">
        <v>63</v>
      </c>
      <c r="D20" s="89">
        <v>12.46</v>
      </c>
      <c r="E20" s="89">
        <v>13.13</v>
      </c>
    </row>
  </sheetData>
  <sheetProtection/>
  <mergeCells count="9"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2013-10-25T03:41:10Z</cp:lastPrinted>
  <dcterms:created xsi:type="dcterms:W3CDTF">1996-10-08T23:32:33Z</dcterms:created>
  <dcterms:modified xsi:type="dcterms:W3CDTF">2013-12-12T03:44:34Z</dcterms:modified>
  <cp:category/>
  <cp:version/>
  <cp:contentType/>
  <cp:contentStatus/>
</cp:coreProperties>
</file>